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9200" windowHeight="7050" activeTab="3"/>
  </bookViews>
  <sheets>
    <sheet name="Дод 1" sheetId="1" r:id="rId1"/>
    <sheet name="Дод 2" sheetId="2" r:id="rId2"/>
    <sheet name="Дод 3" sheetId="3" r:id="rId3"/>
    <sheet name="Дод 4" sheetId="4" r:id="rId4"/>
  </sheets>
  <definedNames>
    <definedName name="_xlnm.Print_Area" localSheetId="0">'Дод 1'!$B$2:$R$34</definedName>
    <definedName name="_xlnm.Print_Area" localSheetId="1">'Дод 2'!$B$2:$T$40</definedName>
    <definedName name="_xlnm.Print_Area" localSheetId="2">'Дод 3'!$B$2:$T$35</definedName>
    <definedName name="_xlnm.Print_Area" localSheetId="3">'Дод 4'!$B$2:$AD$56</definedName>
  </definedNames>
  <calcPr calcId="162913"/>
</workbook>
</file>

<file path=xl/calcChain.xml><?xml version="1.0" encoding="utf-8"?>
<calcChain xmlns="http://schemas.openxmlformats.org/spreadsheetml/2006/main">
  <c r="E12" i="4" l="1"/>
  <c r="D12" i="4"/>
  <c r="D40" i="4"/>
  <c r="E40" i="4" l="1"/>
  <c r="AC49" i="4" l="1"/>
  <c r="AC48" i="4"/>
  <c r="AC47" i="4"/>
  <c r="AC46" i="4"/>
  <c r="AC45" i="4"/>
  <c r="AC44" i="4"/>
  <c r="AC43" i="4"/>
  <c r="AC42" i="4"/>
  <c r="AC41" i="4"/>
  <c r="AC40" i="4"/>
  <c r="AC38" i="4"/>
  <c r="AC34" i="4"/>
  <c r="AC31" i="4"/>
  <c r="AC30" i="4"/>
  <c r="AC28" i="4"/>
  <c r="AC27" i="4"/>
  <c r="AC25" i="4"/>
  <c r="AC23" i="4"/>
  <c r="AC22" i="4"/>
  <c r="AC21" i="4"/>
  <c r="AC18" i="4"/>
  <c r="AC16" i="4"/>
  <c r="AC15" i="4"/>
  <c r="AC14" i="4"/>
  <c r="AC13" i="4"/>
  <c r="AB49" i="4"/>
  <c r="AB48" i="4"/>
  <c r="AB47" i="4"/>
  <c r="AB46" i="4"/>
  <c r="AB45" i="4"/>
  <c r="AB44" i="4"/>
  <c r="AB43" i="4"/>
  <c r="AB42" i="4"/>
  <c r="AB41" i="4"/>
  <c r="AB38" i="4"/>
  <c r="AB34" i="4"/>
  <c r="AB31" i="4"/>
  <c r="AB30" i="4"/>
  <c r="AB28" i="4"/>
  <c r="AB27" i="4"/>
  <c r="AB25" i="4"/>
  <c r="AB23" i="4"/>
  <c r="AB22" i="4"/>
  <c r="AB21" i="4"/>
  <c r="AB18" i="4"/>
  <c r="AB16" i="4"/>
  <c r="AB15" i="4"/>
  <c r="AB14" i="4"/>
  <c r="AB13" i="4"/>
  <c r="AC12" i="4"/>
  <c r="AB12" i="4"/>
  <c r="AB40" i="4"/>
  <c r="F25" i="1" l="1"/>
  <c r="F29" i="1" s="1"/>
  <c r="G25" i="1"/>
  <c r="G29" i="1" s="1"/>
  <c r="H25" i="1"/>
  <c r="H29" i="1" s="1"/>
  <c r="I25" i="1"/>
  <c r="I29" i="1" s="1"/>
  <c r="J25" i="1"/>
  <c r="J29" i="1" s="1"/>
  <c r="K25" i="1"/>
  <c r="K29" i="1" s="1"/>
  <c r="L25" i="1"/>
  <c r="L29" i="1" s="1"/>
  <c r="M25" i="1"/>
  <c r="M29" i="1" s="1"/>
  <c r="N25" i="1"/>
  <c r="N29" i="1" s="1"/>
  <c r="O25" i="1"/>
  <c r="O29" i="1" s="1"/>
  <c r="P25" i="1"/>
  <c r="P29" i="1" s="1"/>
  <c r="E25" i="1"/>
  <c r="Q25" i="1" s="1"/>
  <c r="E28" i="1" l="1"/>
  <c r="P28" i="1"/>
  <c r="L28" i="1"/>
  <c r="H28" i="1"/>
  <c r="O28" i="1"/>
  <c r="K28" i="1"/>
  <c r="G28" i="1"/>
  <c r="N28" i="1"/>
  <c r="J28" i="1"/>
  <c r="F28" i="1"/>
  <c r="M28" i="1"/>
  <c r="I28" i="1"/>
  <c r="E29" i="1"/>
  <c r="Q29" i="1" s="1"/>
  <c r="Q28" i="1" l="1"/>
</calcChain>
</file>

<file path=xl/sharedStrings.xml><?xml version="1.0" encoding="utf-8"?>
<sst xmlns="http://schemas.openxmlformats.org/spreadsheetml/2006/main" count="394" uniqueCount="188">
  <si>
    <t>Додаток 1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</si>
  <si>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</si>
  <si>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</si>
  <si>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</si>
  <si>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Показник</t>
  </si>
  <si>
    <t>Частка, %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</si>
  <si>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</si>
  <si>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</si>
  <si>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</si>
  <si>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</si>
  <si>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</si>
  <si>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</si>
  <si>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</si>
  <si>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</si>
  <si>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</si>
  <si>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</si>
  <si>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</si>
  <si>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</si>
  <si>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</si>
  <si>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А</t>
  </si>
  <si>
    <t>Б</t>
  </si>
  <si>
    <t>1.1</t>
  </si>
  <si>
    <t>Ядерне паливо</t>
  </si>
  <si>
    <t>1.2</t>
  </si>
  <si>
    <t>Вугілля</t>
  </si>
  <si>
    <t>1.3</t>
  </si>
  <si>
    <t>Природний газ</t>
  </si>
  <si>
    <t>1.4</t>
  </si>
  <si>
    <t>Мазут</t>
  </si>
  <si>
    <t>1.5</t>
  </si>
  <si>
    <t>Газ промисловий (вказати)</t>
  </si>
  <si>
    <t>1.6</t>
  </si>
  <si>
    <t>Біомаса</t>
  </si>
  <si>
    <t>1.7</t>
  </si>
  <si>
    <t>Біогаз</t>
  </si>
  <si>
    <t>1.8</t>
  </si>
  <si>
    <t>Енергія сонячного випромінювання</t>
  </si>
  <si>
    <t>1.9</t>
  </si>
  <si>
    <t>Енергія вітру</t>
  </si>
  <si>
    <t>1.10</t>
  </si>
  <si>
    <t>Геотермальна енергія</t>
  </si>
  <si>
    <t>1.11</t>
  </si>
  <si>
    <t>1.11.1</t>
  </si>
  <si>
    <t>електрична енергія, вироблена мікрогідроелектростанціями</t>
  </si>
  <si>
    <t>1.11.2</t>
  </si>
  <si>
    <t>електрична енергія, вироблена мінігідроелектростанціями</t>
  </si>
  <si>
    <t>1.11.3</t>
  </si>
  <si>
    <t>електрична енергія, вироблена малими гідроелектростанціями</t>
  </si>
  <si>
    <t>1.11.4</t>
  </si>
  <si>
    <t>електрична енергія, вироблена гідроелектростанціями потужністю більше 
10 МВт</t>
  </si>
  <si>
    <t>1.12</t>
  </si>
  <si>
    <t>1.12.1</t>
  </si>
  <si>
    <t>1.12.2</t>
  </si>
  <si>
    <t>…</t>
  </si>
  <si>
    <t>Усього виробленої електричної енергії, у тому числі:</t>
  </si>
  <si>
    <t>Енергія хвиль та припливів, гідроенергія, у тому числі:</t>
  </si>
  <si>
    <r>
      <t>Інші види палива/енергії,</t>
    </r>
    <r>
      <rPr>
        <b/>
        <sz val="14"/>
        <color indexed="8"/>
        <rFont val="Times New Roman"/>
        <family val="1"/>
        <charset val="204"/>
      </rPr>
      <t xml:space="preserve"> усього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</si>
  <si>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Додаток 2</t>
  </si>
  <si>
    <t>(місяць)  </t>
  </si>
  <si>
    <t>Обсяг, МВт·год</t>
  </si>
  <si>
    <t>за звітний місяць</t>
  </si>
  <si>
    <t>усього за звітний період з початку року</t>
  </si>
  <si>
    <t xml:space="preserve">Усього проданої електричної енергії </t>
  </si>
  <si>
    <t>Електрична енергія з визначеного джерела походження, усього, у тому числі:</t>
  </si>
  <si>
    <t>1.1.1</t>
  </si>
  <si>
    <t>1.1.2</t>
  </si>
  <si>
    <t>1.1.3</t>
  </si>
  <si>
    <t>1.1.4</t>
  </si>
  <si>
    <t>1.1.5</t>
  </si>
  <si>
    <t>Газ промисловий</t>
  </si>
  <si>
    <t>1.1.6</t>
  </si>
  <si>
    <t>1.1.7</t>
  </si>
  <si>
    <t xml:space="preserve"> </t>
  </si>
  <si>
    <t>1.1.8</t>
  </si>
  <si>
    <t>1.1.9</t>
  </si>
  <si>
    <t>1.1.10</t>
  </si>
  <si>
    <t>1.1.11</t>
  </si>
  <si>
    <t>1.1.11.1</t>
  </si>
  <si>
    <t>1.1.11.2</t>
  </si>
  <si>
    <t>1.1.11.3</t>
  </si>
  <si>
    <t>1.1.11.4</t>
  </si>
  <si>
    <t>електрична енергія, вироблена гідроелектростанціями потужністю більше 10 МВт</t>
  </si>
  <si>
    <t>1.1.12</t>
  </si>
  <si>
    <r>
      <t>Інші види палива/енергії, у</t>
    </r>
    <r>
      <rPr>
        <b/>
        <sz val="14"/>
        <color indexed="8"/>
        <rFont val="Times New Roman"/>
        <family val="1"/>
        <charset val="204"/>
      </rPr>
      <t>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</si>
  <si>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1.1.12.1</t>
  </si>
  <si>
    <t>1.1.12.2</t>
  </si>
  <si>
    <t>…..</t>
  </si>
  <si>
    <t>Електрична енергія, джерело походження якої не визначено, усього, у тому числі:</t>
  </si>
  <si>
    <t>1.2.1</t>
  </si>
  <si>
    <t>Імпорт</t>
  </si>
  <si>
    <t>1.2.2</t>
  </si>
  <si>
    <t>РДН/ВДР</t>
  </si>
  <si>
    <t>1.2.3</t>
  </si>
  <si>
    <t>Балансуючий ринок</t>
  </si>
  <si>
    <t>Додаток 3</t>
  </si>
  <si>
    <t>Усього проданої електричної енергії, у тому числі:</t>
  </si>
  <si>
    <t>Енергія хвиль та припливів, гідроенергія:</t>
  </si>
  <si>
    <r>
      <t xml:space="preserve">Інші види палива/енергії, </t>
    </r>
    <r>
      <rPr>
        <b/>
        <sz val="14"/>
        <color indexed="8"/>
        <rFont val="Times New Roman"/>
        <family val="1"/>
        <charset val="204"/>
      </rPr>
      <t>усього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</si>
  <si>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Додаток 4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</si>
  <si>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</si>
  <si>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</si>
  <si>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</si>
  <si>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</si>
  <si>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</si>
  <si>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</si>
  <si>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</si>
  <si>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</si>
  <si>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</si>
  <si>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</si>
  <si>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</si>
  <si>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</si>
  <si>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</si>
  <si>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тонн</t>
  </si>
  <si>
    <t>г/кВт·год</t>
  </si>
  <si>
    <t>Викиди в атмосферне повітря окремих забруднюючих речовин, усього, у тому числі:</t>
  </si>
  <si>
    <t>Азоту оксиди</t>
  </si>
  <si>
    <t>Аміак</t>
  </si>
  <si>
    <t>Ангідрид сірчистий</t>
  </si>
  <si>
    <t>Ацетон</t>
  </si>
  <si>
    <t>Бенз(о)пірен</t>
  </si>
  <si>
    <t>Бутилацетат</t>
  </si>
  <si>
    <t>Ванадію п'ятиокис</t>
  </si>
  <si>
    <t>Водень хлористий</t>
  </si>
  <si>
    <t>Вуглецю окис</t>
  </si>
  <si>
    <t>Вуглецю двоокис</t>
  </si>
  <si>
    <t>Вуглеводні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</si>
  <si>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</si>
  <si>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</si>
  <si>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</si>
  <si>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</si>
  <si>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</si>
  <si>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</si>
  <si>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</si>
  <si>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</si>
  <si>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</si>
  <si>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</si>
  <si>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</si>
  <si>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</si>
  <si>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</si>
  <si>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</si>
  <si>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</si>
  <si>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</si>
  <si>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</si>
  <si>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</si>
  <si>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</si>
  <si>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</si>
  <si>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</si>
  <si>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</si>
  <si>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</si>
  <si>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</si>
  <si>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</si>
  <si>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</si>
  <si>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</si>
  <si>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</si>
  <si>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</si>
  <si>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</si>
  <si>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</si>
  <si>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</si>
  <si>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</si>
  <si>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</si>
  <si>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</si>
  <si>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</si>
  <si>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</si>
  <si>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</si>
  <si>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</si>
  <si>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</si>
  <si>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</si>
  <si>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</si>
  <si>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</si>
  <si>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</si>
  <si>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</si>
  <si>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</si>
  <si>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</si>
  <si>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</si>
  <si>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</si>
  <si>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</si>
  <si>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</si>
  <si>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</si>
  <si>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>вугілля</t>
  </si>
  <si>
    <t>газ</t>
  </si>
  <si>
    <t>Т.в.о. генерального директора                                                                                                    Юрій ЗЯБКО</t>
  </si>
  <si>
    <t>-</t>
  </si>
  <si>
    <t>Інформація про частку кожного джерела енергії, використаного для виробництва електричної енергії,
за січень 2022 року  ТОВ "ЄВРО-РЕКОНСТРУКЦІЯ"</t>
  </si>
  <si>
    <t>Інформація про обсяги та частку кожного джерела енергії, використаного для виробництва електричної енергії, проданої на ринку «на добу наперед» та/або внутрішньодобовому ринку, 
за січень 2022 року</t>
  </si>
  <si>
    <t>Інформація про обсяги та частку кожного джерела енергії, використаного для виробництва проданої електричної енергії на балансуючому ринку,  
за січень 2022 року</t>
  </si>
  <si>
    <t>Інформація про вплив на навколишнє природне середовище, спричинений виробництвом електричної енергії, за січень 2022 року/січень   ̶   грудень 2022 року</t>
  </si>
  <si>
    <t>Заступник головного інженера з експлуатації та екологічних питань                                                                                            І.А. Гуртовий</t>
  </si>
  <si>
    <t>Начальник  ВТВ                                                                                                                                                                                           А.М. Бурдейний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</si>
</sst>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3" xfId="0" applyFont="1" applyBorder="1"/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7" fillId="0" borderId="0" xfId="0" applyFont="1" applyFill="1" applyBorder="1" applyAlignment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2" fillId="0" borderId="28" xfId="0" applyNumberFormat="1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 wrapText="1"/>
    </xf>
    <xf numFmtId="164" fontId="0" fillId="0" borderId="3" xfId="0" applyNumberFormat="1" applyBorder="1"/>
    <xf numFmtId="164" fontId="2" fillId="0" borderId="1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30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32" xfId="0" applyNumberFormat="1" applyFont="1" applyBorder="1" applyAlignment="1">
      <alignment vertical="center" wrapText="1"/>
    </xf>
    <xf numFmtId="164" fontId="2" fillId="0" borderId="33" xfId="0" applyNumberFormat="1" applyFont="1" applyBorder="1" applyAlignment="1">
      <alignment vertical="center" wrapText="1"/>
    </xf>
    <xf numFmtId="164" fontId="0" fillId="0" borderId="17" xfId="0" applyNumberFormat="1" applyBorder="1"/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5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3" xfId="0" applyBorder="1"/>
    <xf numFmtId="0" fontId="2" fillId="0" borderId="2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0" fillId="0" borderId="17" xfId="0" applyBorder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/>
    <xf numFmtId="0" fontId="10" fillId="0" borderId="0" xfId="0" applyFont="1"/>
    <xf numFmtId="0" fontId="12" fillId="0" borderId="1" xfId="0" applyFont="1" applyBorder="1" applyAlignment="1">
      <alignment horizontal="justify" vertical="center" wrapText="1"/>
    </xf>
    <xf numFmtId="0" fontId="12" fillId="0" borderId="3" xfId="0" applyFont="1" applyBorder="1"/>
    <xf numFmtId="0" fontId="12" fillId="0" borderId="1" xfId="0" applyFont="1" applyBorder="1"/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/>
    <xf numFmtId="0" fontId="12" fillId="0" borderId="13" xfId="0" applyFont="1" applyBorder="1"/>
    <xf numFmtId="0" fontId="13" fillId="0" borderId="0" xfId="0" applyFont="1"/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/>
    <xf numFmtId="0" fontId="9" fillId="0" borderId="17" xfId="0" applyFont="1" applyBorder="1"/>
    <xf numFmtId="164" fontId="2" fillId="0" borderId="30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28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3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T34"/>
  <sheetViews>
    <sheetView showGridLines="0" view="pageBreakPreview" topLeftCell="A7" zoomScale="75" zoomScaleNormal="80" workbookViewId="0">
      <selection activeCell="D44" sqref="D44"/>
    </sheetView>
  </sheetViews>
  <sheetFormatPr defaultColWidth="9.1796875" defaultRowHeight="14" x14ac:dyDescent="0.3"/>
  <cols>
    <col min="1" max="1" width="9.1796875" style="1"/>
    <col min="2" max="2" width="4" style="1" customWidth="1"/>
    <col min="3" max="3" width="10" style="1" customWidth="1"/>
    <col min="4" max="4" width="53" style="1" customWidth="1"/>
    <col min="5" max="5" width="10.81640625" style="1" customWidth="1"/>
    <col min="6" max="6" width="10.7265625" style="1" customWidth="1"/>
    <col min="7" max="7" width="11.54296875" style="1" bestFit="1" customWidth="1"/>
    <col min="8" max="11" width="15.54296875" style="1" bestFit="1" customWidth="1"/>
    <col min="12" max="15" width="14" style="1" bestFit="1" customWidth="1"/>
    <col min="16" max="16" width="10.54296875" style="1" bestFit="1" customWidth="1"/>
    <col min="17" max="17" width="19" style="1" customWidth="1"/>
    <col min="18" max="18" width="3.54296875" style="1" customWidth="1"/>
    <col min="19" max="16384" width="9.1796875" style="1"/>
  </cols>
  <sheetData>
    <row r="2" spans="3:17" ht="22.5" customHeight="1" x14ac:dyDescent="0.3">
      <c r="L2" s="117" t="s">
        <v>0</v>
      </c>
      <c r="M2" s="117"/>
      <c r="N2" s="117"/>
      <c r="O2" s="30"/>
      <c r="P2" s="30"/>
      <c r="Q2" s="30"/>
    </row>
    <row r="3" spans="3:17" ht="75" customHeight="1" x14ac:dyDescent="0.3">
      <c r="L3" s="117" t="s">
        <v>1</v>
      </c>
      <c r="M3" s="117"/>
      <c r="N3" s="117"/>
      <c r="O3" s="117"/>
      <c r="P3" s="117"/>
      <c r="Q3" s="117"/>
    </row>
    <row r="5" spans="3:17" ht="51.75" customHeight="1" x14ac:dyDescent="0.3">
      <c r="C5" s="118" t="s">
        <v>182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3:17" ht="16.5" customHeight="1" x14ac:dyDescent="0.3">
      <c r="C6" s="2"/>
      <c r="E6" s="3"/>
      <c r="F6" s="3"/>
      <c r="I6" s="126" t="s">
        <v>2</v>
      </c>
      <c r="J6" s="126"/>
      <c r="K6" s="126"/>
      <c r="M6" s="2"/>
      <c r="N6" s="2"/>
      <c r="O6" s="2"/>
      <c r="P6" s="2"/>
      <c r="Q6" s="2"/>
    </row>
    <row r="7" spans="3:17" ht="14.5" thickBot="1" x14ac:dyDescent="0.35">
      <c r="C7" s="4"/>
    </row>
    <row r="8" spans="3:17" ht="17.5" x14ac:dyDescent="0.3">
      <c r="C8" s="119" t="s">
        <v>3</v>
      </c>
      <c r="D8" s="121" t="s">
        <v>4</v>
      </c>
      <c r="E8" s="123" t="s">
        <v>5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5"/>
    </row>
    <row r="9" spans="3:17" ht="72.75" customHeight="1" x14ac:dyDescent="0.3">
      <c r="C9" s="120"/>
      <c r="D9" s="122"/>
      <c r="E9" s="5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 t="s">
        <v>17</v>
      </c>
      <c r="Q9" s="29" t="s">
        <v>18</v>
      </c>
    </row>
    <row r="10" spans="3:17" ht="18" customHeight="1" x14ac:dyDescent="0.3">
      <c r="C10" s="8" t="s">
        <v>19</v>
      </c>
      <c r="D10" s="9" t="s">
        <v>20</v>
      </c>
      <c r="E10" s="9">
        <v>1</v>
      </c>
      <c r="F10" s="9">
        <v>2</v>
      </c>
      <c r="G10" s="9">
        <v>3</v>
      </c>
      <c r="H10" s="9">
        <v>4</v>
      </c>
      <c r="I10" s="9">
        <v>5</v>
      </c>
      <c r="J10" s="9">
        <v>6</v>
      </c>
      <c r="K10" s="9">
        <v>7</v>
      </c>
      <c r="L10" s="9">
        <v>8</v>
      </c>
      <c r="M10" s="9">
        <v>9</v>
      </c>
      <c r="N10" s="9">
        <v>10</v>
      </c>
      <c r="O10" s="9">
        <v>11</v>
      </c>
      <c r="P10" s="9">
        <v>12</v>
      </c>
      <c r="Q10" s="10">
        <v>13</v>
      </c>
    </row>
    <row r="11" spans="3:17" ht="34.5" customHeight="1" x14ac:dyDescent="0.3">
      <c r="C11" s="7">
        <v>1</v>
      </c>
      <c r="D11" s="11" t="s">
        <v>54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3:17" ht="18" x14ac:dyDescent="0.4">
      <c r="C12" s="12" t="s">
        <v>21</v>
      </c>
      <c r="D12" s="13" t="s">
        <v>22</v>
      </c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3:17" ht="18" x14ac:dyDescent="0.4">
      <c r="C13" s="17" t="s">
        <v>23</v>
      </c>
      <c r="D13" s="18" t="s">
        <v>24</v>
      </c>
      <c r="E13" s="82">
        <v>13.78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>
        <v>13.78</v>
      </c>
    </row>
    <row r="14" spans="3:17" ht="18" x14ac:dyDescent="0.4">
      <c r="C14" s="17" t="s">
        <v>25</v>
      </c>
      <c r="D14" s="18" t="s">
        <v>26</v>
      </c>
      <c r="E14" s="82">
        <v>86.22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4">
        <v>86.22</v>
      </c>
    </row>
    <row r="15" spans="3:17" ht="18" x14ac:dyDescent="0.4">
      <c r="C15" s="17" t="s">
        <v>27</v>
      </c>
      <c r="D15" s="18" t="s">
        <v>28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3:17" ht="18" x14ac:dyDescent="0.4">
      <c r="C16" s="17" t="s">
        <v>29</v>
      </c>
      <c r="D16" s="18" t="s">
        <v>30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3:20" ht="18" x14ac:dyDescent="0.4">
      <c r="C17" s="17" t="s">
        <v>31</v>
      </c>
      <c r="D17" s="18" t="s">
        <v>32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3:20" ht="18" x14ac:dyDescent="0.4">
      <c r="C18" s="17" t="s">
        <v>33</v>
      </c>
      <c r="D18" s="18" t="s">
        <v>34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</row>
    <row r="19" spans="3:20" ht="18" x14ac:dyDescent="0.4">
      <c r="C19" s="17" t="s">
        <v>35</v>
      </c>
      <c r="D19" s="18" t="s">
        <v>36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3:20" ht="18" x14ac:dyDescent="0.4">
      <c r="C20" s="17" t="s">
        <v>37</v>
      </c>
      <c r="D20" s="18" t="s">
        <v>38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3:20" ht="18" x14ac:dyDescent="0.4">
      <c r="C21" s="17" t="s">
        <v>39</v>
      </c>
      <c r="D21" s="18" t="s">
        <v>40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3:20" ht="36" x14ac:dyDescent="0.4">
      <c r="C22" s="17" t="s">
        <v>41</v>
      </c>
      <c r="D22" s="18" t="s">
        <v>55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</row>
    <row r="23" spans="3:20" ht="36" x14ac:dyDescent="0.4">
      <c r="C23" s="17" t="s">
        <v>42</v>
      </c>
      <c r="D23" s="18" t="s">
        <v>43</v>
      </c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3:20" ht="36" x14ac:dyDescent="0.4">
      <c r="C24" s="17" t="s">
        <v>44</v>
      </c>
      <c r="D24" s="18" t="s">
        <v>45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3:20" ht="36" x14ac:dyDescent="0.4">
      <c r="C25" s="17" t="s">
        <v>46</v>
      </c>
      <c r="D25" s="18" t="s">
        <v>47</v>
      </c>
      <c r="E25" s="87">
        <f>E26+E27</f>
        <v>53230.5</v>
      </c>
      <c r="F25" s="87">
        <f t="shared" ref="F25:P25" si="0">F26+F27</f>
        <v>63462.8</v>
      </c>
      <c r="G25" s="87">
        <f t="shared" si="0"/>
        <v>32576.9</v>
      </c>
      <c r="H25" s="87">
        <f t="shared" si="0"/>
        <v>29580.7</v>
      </c>
      <c r="I25" s="87">
        <f t="shared" si="0"/>
        <v>22474.9</v>
      </c>
      <c r="J25" s="87">
        <f t="shared" si="0"/>
        <v>43788.6</v>
      </c>
      <c r="K25" s="87">
        <f t="shared" si="0"/>
        <v>18171.300000000003</v>
      </c>
      <c r="L25" s="87">
        <f t="shared" si="0"/>
        <v>38229.5</v>
      </c>
      <c r="M25" s="87">
        <f t="shared" si="0"/>
        <v>63388.6</v>
      </c>
      <c r="N25" s="87">
        <f t="shared" si="0"/>
        <v>25512.1</v>
      </c>
      <c r="O25" s="87">
        <f t="shared" si="0"/>
        <v>46983.8</v>
      </c>
      <c r="P25" s="87">
        <f t="shared" si="0"/>
        <v>25828.799999999999</v>
      </c>
      <c r="Q25" s="88">
        <f>SUM(E25:P25)</f>
        <v>463228.49999999994</v>
      </c>
      <c r="R25" s="86"/>
      <c r="S25" s="86"/>
      <c r="T25" s="86"/>
    </row>
    <row r="26" spans="3:20" ht="54" x14ac:dyDescent="0.4">
      <c r="C26" s="22" t="s">
        <v>48</v>
      </c>
      <c r="D26" s="23" t="s">
        <v>49</v>
      </c>
      <c r="E26" s="87">
        <v>816.5</v>
      </c>
      <c r="F26" s="89">
        <v>112.4</v>
      </c>
      <c r="G26" s="89">
        <v>208.4</v>
      </c>
      <c r="H26" s="89">
        <v>596.70000000000005</v>
      </c>
      <c r="I26" s="89">
        <v>1978.2</v>
      </c>
      <c r="J26" s="89">
        <v>61.6</v>
      </c>
      <c r="K26" s="89">
        <v>611.9</v>
      </c>
      <c r="L26" s="89">
        <v>944.8</v>
      </c>
      <c r="M26" s="89">
        <v>562</v>
      </c>
      <c r="N26" s="89">
        <v>1440.1</v>
      </c>
      <c r="O26" s="89">
        <v>154.4</v>
      </c>
      <c r="P26" s="89">
        <v>69.7</v>
      </c>
      <c r="Q26" s="88"/>
      <c r="R26" s="86"/>
      <c r="S26" s="86"/>
      <c r="T26" s="86"/>
    </row>
    <row r="27" spans="3:20" ht="36" x14ac:dyDescent="0.4">
      <c r="C27" s="24" t="s">
        <v>50</v>
      </c>
      <c r="D27" s="25" t="s">
        <v>56</v>
      </c>
      <c r="E27" s="90">
        <v>52414</v>
      </c>
      <c r="F27" s="91">
        <v>63350.400000000001</v>
      </c>
      <c r="G27" s="91">
        <v>32368.5</v>
      </c>
      <c r="H27" s="91">
        <v>28984</v>
      </c>
      <c r="I27" s="91">
        <v>20496.7</v>
      </c>
      <c r="J27" s="91">
        <v>43727</v>
      </c>
      <c r="K27" s="91">
        <v>17559.400000000001</v>
      </c>
      <c r="L27" s="91">
        <v>37284.699999999997</v>
      </c>
      <c r="M27" s="91">
        <v>62826.6</v>
      </c>
      <c r="N27" s="91">
        <v>24072</v>
      </c>
      <c r="O27" s="91">
        <v>46829.4</v>
      </c>
      <c r="P27" s="91">
        <v>25759.1</v>
      </c>
      <c r="Q27" s="92"/>
      <c r="R27" s="86"/>
      <c r="S27" s="86"/>
      <c r="T27" s="86"/>
    </row>
    <row r="28" spans="3:20" ht="18" x14ac:dyDescent="0.4">
      <c r="C28" s="24" t="s">
        <v>51</v>
      </c>
      <c r="D28" s="25" t="s">
        <v>178</v>
      </c>
      <c r="E28" s="90">
        <f t="shared" ref="E28:P28" si="1">E25*E13/100</f>
        <v>7335.1628999999994</v>
      </c>
      <c r="F28" s="90">
        <f t="shared" si="1"/>
        <v>0</v>
      </c>
      <c r="G28" s="90">
        <f t="shared" si="1"/>
        <v>0</v>
      </c>
      <c r="H28" s="90">
        <f t="shared" si="1"/>
        <v>0</v>
      </c>
      <c r="I28" s="90">
        <f t="shared" si="1"/>
        <v>0</v>
      </c>
      <c r="J28" s="90">
        <f t="shared" si="1"/>
        <v>0</v>
      </c>
      <c r="K28" s="90">
        <f t="shared" si="1"/>
        <v>0</v>
      </c>
      <c r="L28" s="90">
        <f t="shared" si="1"/>
        <v>0</v>
      </c>
      <c r="M28" s="90">
        <f t="shared" si="1"/>
        <v>0</v>
      </c>
      <c r="N28" s="90">
        <f t="shared" si="1"/>
        <v>0</v>
      </c>
      <c r="O28" s="90">
        <f t="shared" si="1"/>
        <v>0</v>
      </c>
      <c r="P28" s="90">
        <f t="shared" si="1"/>
        <v>0</v>
      </c>
      <c r="Q28" s="93">
        <f>SUM(E28:P28)</f>
        <v>7335.1628999999994</v>
      </c>
      <c r="R28" s="86"/>
      <c r="S28" s="85"/>
      <c r="T28" s="86"/>
    </row>
    <row r="29" spans="3:20" ht="18" x14ac:dyDescent="0.4">
      <c r="C29" s="24" t="s">
        <v>52</v>
      </c>
      <c r="D29" s="25" t="s">
        <v>179</v>
      </c>
      <c r="E29" s="90">
        <f>E25*E14/100</f>
        <v>45895.337099999997</v>
      </c>
      <c r="F29" s="90">
        <f t="shared" ref="F29:P29" si="2">F25*F14/100</f>
        <v>0</v>
      </c>
      <c r="G29" s="90">
        <f t="shared" si="2"/>
        <v>0</v>
      </c>
      <c r="H29" s="90">
        <f t="shared" si="2"/>
        <v>0</v>
      </c>
      <c r="I29" s="90">
        <f t="shared" si="2"/>
        <v>0</v>
      </c>
      <c r="J29" s="90">
        <f t="shared" si="2"/>
        <v>0</v>
      </c>
      <c r="K29" s="90">
        <f t="shared" si="2"/>
        <v>0</v>
      </c>
      <c r="L29" s="90">
        <f t="shared" si="2"/>
        <v>0</v>
      </c>
      <c r="M29" s="90">
        <f t="shared" si="2"/>
        <v>0</v>
      </c>
      <c r="N29" s="90">
        <f t="shared" si="2"/>
        <v>0</v>
      </c>
      <c r="O29" s="90">
        <f t="shared" si="2"/>
        <v>0</v>
      </c>
      <c r="P29" s="90">
        <f t="shared" si="2"/>
        <v>0</v>
      </c>
      <c r="Q29" s="93">
        <f>SUM(E29:P29)</f>
        <v>45895.337099999997</v>
      </c>
      <c r="R29" s="86"/>
      <c r="S29" s="85"/>
      <c r="T29" s="86"/>
    </row>
    <row r="30" spans="3:20" ht="18.5" thickBot="1" x14ac:dyDescent="0.45">
      <c r="C30" s="26" t="s">
        <v>53</v>
      </c>
      <c r="D30" s="27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86"/>
      <c r="S30" s="86"/>
      <c r="T30" s="86"/>
    </row>
    <row r="32" spans="3:20" ht="33.75" customHeight="1" x14ac:dyDescent="0.3"/>
    <row r="33" spans="5:14" ht="18" x14ac:dyDescent="0.4">
      <c r="E33" s="116" t="s">
        <v>180</v>
      </c>
      <c r="F33" s="116"/>
      <c r="G33" s="116"/>
      <c r="H33" s="116"/>
      <c r="I33" s="116"/>
      <c r="J33" s="116"/>
      <c r="K33" s="116"/>
      <c r="L33" s="116"/>
      <c r="M33" s="116"/>
      <c r="N33" s="116"/>
    </row>
    <row r="34" spans="5:14" ht="15.5" x14ac:dyDescent="0.35">
      <c r="L34" s="28"/>
    </row>
  </sheetData>
  <mergeCells count="8">
    <mergeCell ref="E33:N33"/>
    <mergeCell ref="L3:Q3"/>
    <mergeCell ref="L2:N2"/>
    <mergeCell ref="C5:Q5"/>
    <mergeCell ref="C8:C9"/>
    <mergeCell ref="D8:D9"/>
    <mergeCell ref="E8:Q8"/>
    <mergeCell ref="I6:K6"/>
  </mergeCells>
  <phoneticPr fontId="8" type="noConversion"/>
  <pageMargins left="0.17" right="0.17" top="0.17" bottom="0.28999999999999998" header="0.17" footer="0.17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40"/>
  <sheetViews>
    <sheetView view="pageBreakPreview" topLeftCell="A4" zoomScale="75" zoomScaleNormal="60" workbookViewId="0">
      <selection activeCell="L20" sqref="L20"/>
    </sheetView>
  </sheetViews>
  <sheetFormatPr defaultRowHeight="14.5" x14ac:dyDescent="0.35"/>
  <cols>
    <col min="1" max="1" width="10.81640625" customWidth="1"/>
    <col min="2" max="2" width="3.7265625" customWidth="1"/>
    <col min="3" max="3" width="12.1796875" customWidth="1"/>
    <col min="4" max="4" width="78.1796875" customWidth="1"/>
    <col min="5" max="6" width="10.7265625" customWidth="1"/>
    <col min="7" max="7" width="11.453125" bestFit="1" customWidth="1"/>
    <col min="8" max="9" width="10.81640625" bestFit="1" customWidth="1"/>
    <col min="10" max="10" width="10.453125" bestFit="1" customWidth="1"/>
    <col min="11" max="11" width="10.81640625" bestFit="1" customWidth="1"/>
    <col min="12" max="12" width="10.453125" bestFit="1" customWidth="1"/>
    <col min="13" max="13" width="11.453125" bestFit="1" customWidth="1"/>
    <col min="14" max="14" width="10.81640625" bestFit="1" customWidth="1"/>
    <col min="15" max="15" width="11.81640625" bestFit="1" customWidth="1"/>
    <col min="16" max="16" width="10.453125" bestFit="1" customWidth="1"/>
    <col min="17" max="17" width="20.1796875" customWidth="1"/>
    <col min="18" max="18" width="15" customWidth="1"/>
    <col min="19" max="19" width="20.7265625" customWidth="1"/>
    <col min="20" max="20" width="4.453125" customWidth="1"/>
  </cols>
  <sheetData>
    <row r="2" spans="3:19" ht="18" customHeight="1" x14ac:dyDescent="0.35">
      <c r="E2" s="31"/>
      <c r="F2" s="31"/>
      <c r="G2" s="31"/>
      <c r="H2" s="31"/>
      <c r="I2" s="31"/>
      <c r="J2" s="31"/>
      <c r="K2" s="31"/>
      <c r="L2" s="31"/>
      <c r="M2" s="117" t="s">
        <v>57</v>
      </c>
      <c r="N2" s="117"/>
      <c r="O2" s="32"/>
      <c r="P2" s="32"/>
      <c r="Q2" s="32"/>
      <c r="R2" s="32"/>
      <c r="S2" s="32"/>
    </row>
    <row r="3" spans="3:19" ht="68.25" customHeight="1" x14ac:dyDescent="0.35">
      <c r="E3" s="31"/>
      <c r="F3" s="31"/>
      <c r="G3" s="31"/>
      <c r="H3" s="31"/>
      <c r="I3" s="31"/>
      <c r="J3" s="31"/>
      <c r="K3" s="31"/>
      <c r="L3" s="31"/>
      <c r="M3" s="117" t="s">
        <v>1</v>
      </c>
      <c r="N3" s="117"/>
      <c r="O3" s="117"/>
      <c r="P3" s="117"/>
      <c r="Q3" s="117"/>
      <c r="R3" s="117"/>
      <c r="S3" s="117"/>
    </row>
    <row r="5" spans="3:19" ht="43.5" customHeight="1" x14ac:dyDescent="0.35">
      <c r="C5" s="118" t="s">
        <v>183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3:19" ht="15" customHeight="1" x14ac:dyDescent="0.35">
      <c r="E6" s="33"/>
      <c r="F6" s="33"/>
      <c r="G6" s="33"/>
      <c r="H6" s="33"/>
      <c r="I6" s="134" t="s">
        <v>58</v>
      </c>
      <c r="J6" s="134"/>
      <c r="K6" s="134"/>
      <c r="L6" s="134"/>
      <c r="M6" s="34"/>
    </row>
    <row r="7" spans="3:19" ht="15" thickBot="1" x14ac:dyDescent="0.4"/>
    <row r="8" spans="3:19" ht="27" customHeight="1" x14ac:dyDescent="0.35">
      <c r="C8" s="119" t="s">
        <v>3</v>
      </c>
      <c r="D8" s="129" t="s">
        <v>4</v>
      </c>
      <c r="E8" s="131" t="s">
        <v>59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133" t="s">
        <v>5</v>
      </c>
      <c r="S8" s="125"/>
    </row>
    <row r="9" spans="3:19" ht="69" customHeight="1" x14ac:dyDescent="0.35">
      <c r="C9" s="128"/>
      <c r="D9" s="130"/>
      <c r="E9" s="5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 t="s">
        <v>17</v>
      </c>
      <c r="Q9" s="35" t="s">
        <v>18</v>
      </c>
      <c r="R9" s="7" t="s">
        <v>60</v>
      </c>
      <c r="S9" s="36" t="s">
        <v>61</v>
      </c>
    </row>
    <row r="10" spans="3:19" ht="16.5" customHeight="1" x14ac:dyDescent="0.35">
      <c r="C10" s="37" t="s">
        <v>19</v>
      </c>
      <c r="D10" s="9" t="s">
        <v>20</v>
      </c>
      <c r="E10" s="9">
        <v>1</v>
      </c>
      <c r="F10" s="9">
        <v>2</v>
      </c>
      <c r="G10" s="9">
        <v>3</v>
      </c>
      <c r="H10" s="9">
        <v>4</v>
      </c>
      <c r="I10" s="9">
        <v>5</v>
      </c>
      <c r="J10" s="9">
        <v>6</v>
      </c>
      <c r="K10" s="9">
        <v>7</v>
      </c>
      <c r="L10" s="9">
        <v>8</v>
      </c>
      <c r="M10" s="9">
        <v>9</v>
      </c>
      <c r="N10" s="9">
        <v>10</v>
      </c>
      <c r="O10" s="9">
        <v>11</v>
      </c>
      <c r="P10" s="9">
        <v>12</v>
      </c>
      <c r="Q10" s="38">
        <v>13</v>
      </c>
      <c r="R10" s="39">
        <v>14</v>
      </c>
      <c r="S10" s="10">
        <v>15</v>
      </c>
    </row>
    <row r="11" spans="3:19" ht="21" customHeight="1" x14ac:dyDescent="0.35">
      <c r="C11" s="7">
        <v>1</v>
      </c>
      <c r="D11" s="11" t="s">
        <v>62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42"/>
      <c r="S11" s="43"/>
    </row>
    <row r="12" spans="3:19" ht="36" customHeight="1" x14ac:dyDescent="0.4">
      <c r="C12" s="44" t="s">
        <v>21</v>
      </c>
      <c r="D12" s="45" t="s">
        <v>63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46"/>
      <c r="R12" s="47"/>
      <c r="S12" s="48"/>
    </row>
    <row r="13" spans="3:19" ht="18" x14ac:dyDescent="0.35">
      <c r="C13" s="24" t="s">
        <v>64</v>
      </c>
      <c r="D13" s="25" t="s">
        <v>22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51"/>
      <c r="S13" s="48"/>
    </row>
    <row r="14" spans="3:19" ht="18" x14ac:dyDescent="0.4">
      <c r="C14" s="24" t="s">
        <v>65</v>
      </c>
      <c r="D14" s="25" t="s">
        <v>24</v>
      </c>
      <c r="E14" s="49">
        <v>3636.42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0"/>
      <c r="R14" s="97">
        <v>13.78</v>
      </c>
      <c r="S14" s="98">
        <v>13.78</v>
      </c>
    </row>
    <row r="15" spans="3:19" ht="18" x14ac:dyDescent="0.4">
      <c r="C15" s="24" t="s">
        <v>66</v>
      </c>
      <c r="D15" s="25" t="s">
        <v>26</v>
      </c>
      <c r="E15" s="99">
        <v>22752.68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50"/>
      <c r="R15" s="97">
        <v>86.22</v>
      </c>
      <c r="S15" s="98">
        <v>86.22</v>
      </c>
    </row>
    <row r="16" spans="3:19" ht="18" x14ac:dyDescent="0.35">
      <c r="C16" s="24" t="s">
        <v>67</v>
      </c>
      <c r="D16" s="25" t="s">
        <v>28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51"/>
      <c r="S16" s="48"/>
    </row>
    <row r="17" spans="3:19" ht="18" x14ac:dyDescent="0.35">
      <c r="C17" s="24" t="s">
        <v>68</v>
      </c>
      <c r="D17" s="25" t="s">
        <v>69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/>
      <c r="R17" s="51"/>
      <c r="S17" s="48"/>
    </row>
    <row r="18" spans="3:19" ht="18" x14ac:dyDescent="0.35">
      <c r="C18" s="24" t="s">
        <v>70</v>
      </c>
      <c r="D18" s="25" t="s">
        <v>32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  <c r="R18" s="51"/>
      <c r="S18" s="48"/>
    </row>
    <row r="19" spans="3:19" ht="18" x14ac:dyDescent="0.35">
      <c r="C19" s="24" t="s">
        <v>71</v>
      </c>
      <c r="D19" s="25" t="s">
        <v>34</v>
      </c>
      <c r="E19" s="49"/>
      <c r="F19" s="49"/>
      <c r="G19" s="49" t="s">
        <v>72</v>
      </c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51"/>
      <c r="S19" s="48"/>
    </row>
    <row r="20" spans="3:19" ht="18" x14ac:dyDescent="0.35">
      <c r="C20" s="24" t="s">
        <v>73</v>
      </c>
      <c r="D20" s="25" t="s">
        <v>36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  <c r="R20" s="51"/>
      <c r="S20" s="48"/>
    </row>
    <row r="21" spans="3:19" ht="18" x14ac:dyDescent="0.35">
      <c r="C21" s="24" t="s">
        <v>74</v>
      </c>
      <c r="D21" s="25" t="s">
        <v>38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  <c r="R21" s="51"/>
      <c r="S21" s="48"/>
    </row>
    <row r="22" spans="3:19" ht="18" x14ac:dyDescent="0.35">
      <c r="C22" s="24" t="s">
        <v>75</v>
      </c>
      <c r="D22" s="25" t="s">
        <v>40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  <c r="R22" s="51"/>
      <c r="S22" s="48"/>
    </row>
    <row r="23" spans="3:19" ht="18" x14ac:dyDescent="0.35">
      <c r="C23" s="24" t="s">
        <v>76</v>
      </c>
      <c r="D23" s="25" t="s">
        <v>55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R23" s="51"/>
      <c r="S23" s="48"/>
    </row>
    <row r="24" spans="3:19" ht="25.5" customHeight="1" x14ac:dyDescent="0.35">
      <c r="C24" s="24" t="s">
        <v>77</v>
      </c>
      <c r="D24" s="25" t="s">
        <v>43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R24" s="51"/>
      <c r="S24" s="48"/>
    </row>
    <row r="25" spans="3:19" ht="18.75" customHeight="1" x14ac:dyDescent="0.35">
      <c r="C25" s="24" t="s">
        <v>78</v>
      </c>
      <c r="D25" s="25" t="s">
        <v>45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51"/>
      <c r="S25" s="48"/>
    </row>
    <row r="26" spans="3:19" ht="19.5" customHeight="1" x14ac:dyDescent="0.35">
      <c r="C26" s="24" t="s">
        <v>79</v>
      </c>
      <c r="D26" s="25" t="s">
        <v>47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1"/>
      <c r="S26" s="48"/>
    </row>
    <row r="27" spans="3:19" ht="36" x14ac:dyDescent="0.35">
      <c r="C27" s="24" t="s">
        <v>80</v>
      </c>
      <c r="D27" s="25" t="s">
        <v>81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  <c r="R27" s="51"/>
      <c r="S27" s="48"/>
    </row>
    <row r="28" spans="3:19" ht="18" x14ac:dyDescent="0.35">
      <c r="C28" s="24" t="s">
        <v>82</v>
      </c>
      <c r="D28" s="25" t="s">
        <v>83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51"/>
      <c r="S28" s="48"/>
    </row>
    <row r="29" spans="3:19" ht="21" customHeight="1" x14ac:dyDescent="0.35">
      <c r="C29" s="24" t="s">
        <v>84</v>
      </c>
      <c r="D29" s="25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  <c r="R29" s="51"/>
      <c r="S29" s="48"/>
    </row>
    <row r="30" spans="3:19" ht="18.75" customHeight="1" x14ac:dyDescent="0.35">
      <c r="C30" s="24" t="s">
        <v>85</v>
      </c>
      <c r="D30" s="25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51"/>
      <c r="S30" s="48"/>
    </row>
    <row r="31" spans="3:19" ht="18" x14ac:dyDescent="0.35">
      <c r="C31" s="24" t="s">
        <v>86</v>
      </c>
      <c r="D31" s="25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48"/>
    </row>
    <row r="32" spans="3:19" ht="40.5" customHeight="1" x14ac:dyDescent="0.35">
      <c r="C32" s="52" t="s">
        <v>23</v>
      </c>
      <c r="D32" s="45" t="s">
        <v>87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  <c r="R32" s="51"/>
      <c r="S32" s="48"/>
    </row>
    <row r="33" spans="3:19" ht="18" x14ac:dyDescent="0.35">
      <c r="C33" s="24" t="s">
        <v>88</v>
      </c>
      <c r="D33" s="25" t="s">
        <v>89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/>
      <c r="R33" s="51"/>
      <c r="S33" s="48"/>
    </row>
    <row r="34" spans="3:19" ht="18" x14ac:dyDescent="0.35">
      <c r="C34" s="24" t="s">
        <v>90</v>
      </c>
      <c r="D34" s="25" t="s">
        <v>91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51"/>
      <c r="S34" s="48"/>
    </row>
    <row r="35" spans="3:19" ht="18.5" thickBot="1" x14ac:dyDescent="0.4">
      <c r="C35" s="53" t="s">
        <v>92</v>
      </c>
      <c r="D35" s="54" t="s">
        <v>93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  <c r="R35" s="57"/>
      <c r="S35" s="58"/>
    </row>
    <row r="36" spans="3:19" ht="11.25" customHeight="1" x14ac:dyDescent="0.35"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3:19" s="1" customFormat="1" ht="15.5" x14ac:dyDescent="0.3"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3:19" s="1" customFormat="1" x14ac:dyDescent="0.35"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40" spans="3:19" ht="18" x14ac:dyDescent="0.4">
      <c r="E40" s="127" t="s">
        <v>180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</row>
  </sheetData>
  <mergeCells count="9">
    <mergeCell ref="E40:P40"/>
    <mergeCell ref="M2:N2"/>
    <mergeCell ref="M3:S3"/>
    <mergeCell ref="C5:S5"/>
    <mergeCell ref="C8:C9"/>
    <mergeCell ref="D8:D9"/>
    <mergeCell ref="E8:Q8"/>
    <mergeCell ref="R8:S8"/>
    <mergeCell ref="I6:L6"/>
  </mergeCells>
  <phoneticPr fontId="8" type="noConversion"/>
  <pageMargins left="0.25" right="0.19" top="0.19" bottom="0.2" header="0.17" footer="0.17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35"/>
  <sheetViews>
    <sheetView view="pageBreakPreview" zoomScale="75" zoomScaleNormal="70" workbookViewId="0">
      <selection activeCell="U14" sqref="U14"/>
    </sheetView>
  </sheetViews>
  <sheetFormatPr defaultRowHeight="14.5" x14ac:dyDescent="0.35"/>
  <cols>
    <col min="1" max="1" width="10.81640625" customWidth="1"/>
    <col min="2" max="2" width="3.7265625" customWidth="1"/>
    <col min="3" max="3" width="11.26953125" customWidth="1"/>
    <col min="4" max="4" width="78.1796875" customWidth="1"/>
    <col min="5" max="6" width="10.7265625" customWidth="1"/>
    <col min="7" max="7" width="11.453125" bestFit="1" customWidth="1"/>
    <col min="8" max="8" width="9.453125" bestFit="1" customWidth="1"/>
    <col min="9" max="9" width="10.1796875" bestFit="1" customWidth="1"/>
    <col min="10" max="10" width="10.453125" bestFit="1" customWidth="1"/>
    <col min="11" max="11" width="9.26953125" bestFit="1" customWidth="1"/>
    <col min="12" max="12" width="10.453125" bestFit="1" customWidth="1"/>
    <col min="13" max="13" width="11.453125" bestFit="1" customWidth="1"/>
    <col min="14" max="14" width="10.81640625" bestFit="1" customWidth="1"/>
    <col min="15" max="15" width="11.81640625" bestFit="1" customWidth="1"/>
    <col min="16" max="16" width="10.453125" bestFit="1" customWidth="1"/>
    <col min="17" max="17" width="18.26953125" customWidth="1"/>
    <col min="18" max="18" width="13.54296875" customWidth="1"/>
    <col min="19" max="19" width="19.81640625" customWidth="1"/>
    <col min="20" max="20" width="4.453125" customWidth="1"/>
  </cols>
  <sheetData>
    <row r="2" spans="3:19" ht="18" customHeight="1" x14ac:dyDescent="0.35">
      <c r="E2" s="31"/>
      <c r="F2" s="31"/>
      <c r="G2" s="31"/>
      <c r="H2" s="31"/>
      <c r="I2" s="31"/>
      <c r="J2" s="31"/>
      <c r="K2" s="31"/>
      <c r="L2" s="31"/>
      <c r="M2" s="117" t="s">
        <v>94</v>
      </c>
      <c r="N2" s="117"/>
      <c r="O2" s="31"/>
      <c r="P2" s="31"/>
      <c r="Q2" s="31"/>
      <c r="R2" s="31"/>
      <c r="S2" s="31"/>
    </row>
    <row r="3" spans="3:19" ht="74.25" customHeight="1" x14ac:dyDescent="0.35">
      <c r="E3" s="31"/>
      <c r="F3" s="31"/>
      <c r="G3" s="31"/>
      <c r="H3" s="31"/>
      <c r="I3" s="31"/>
      <c r="J3" s="31"/>
      <c r="K3" s="31"/>
      <c r="L3" s="31"/>
      <c r="M3" s="117" t="s">
        <v>1</v>
      </c>
      <c r="N3" s="117"/>
      <c r="O3" s="117"/>
      <c r="P3" s="117"/>
      <c r="Q3" s="117"/>
      <c r="R3" s="117"/>
      <c r="S3" s="117"/>
    </row>
    <row r="5" spans="3:19" ht="43.5" customHeight="1" x14ac:dyDescent="0.35">
      <c r="C5" s="118" t="s">
        <v>184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3:19" ht="15" customHeight="1" x14ac:dyDescent="0.35">
      <c r="E6" s="33"/>
      <c r="F6" s="33"/>
      <c r="G6" s="33"/>
      <c r="H6" s="33"/>
      <c r="I6" s="134" t="s">
        <v>58</v>
      </c>
      <c r="J6" s="134"/>
      <c r="K6" s="134"/>
      <c r="L6" s="134"/>
      <c r="M6" s="33"/>
    </row>
    <row r="7" spans="3:19" ht="15" thickBot="1" x14ac:dyDescent="0.4"/>
    <row r="8" spans="3:19" ht="27" customHeight="1" x14ac:dyDescent="0.35">
      <c r="C8" s="119" t="s">
        <v>3</v>
      </c>
      <c r="D8" s="129" t="s">
        <v>4</v>
      </c>
      <c r="E8" s="132" t="s">
        <v>59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3" t="s">
        <v>5</v>
      </c>
      <c r="S8" s="125"/>
    </row>
    <row r="9" spans="3:19" ht="78.75" customHeight="1" x14ac:dyDescent="0.35">
      <c r="C9" s="128"/>
      <c r="D9" s="130"/>
      <c r="E9" s="5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 t="s">
        <v>17</v>
      </c>
      <c r="Q9" s="35" t="s">
        <v>18</v>
      </c>
      <c r="R9" s="7" t="s">
        <v>60</v>
      </c>
      <c r="S9" s="62" t="s">
        <v>61</v>
      </c>
    </row>
    <row r="10" spans="3:19" ht="16.5" customHeight="1" x14ac:dyDescent="0.35">
      <c r="C10" s="37" t="s">
        <v>19</v>
      </c>
      <c r="D10" s="9" t="s">
        <v>20</v>
      </c>
      <c r="E10" s="9">
        <v>1</v>
      </c>
      <c r="F10" s="9">
        <v>2</v>
      </c>
      <c r="G10" s="9">
        <v>3</v>
      </c>
      <c r="H10" s="9">
        <v>4</v>
      </c>
      <c r="I10" s="9">
        <v>5</v>
      </c>
      <c r="J10" s="9">
        <v>6</v>
      </c>
      <c r="K10" s="9">
        <v>7</v>
      </c>
      <c r="L10" s="9">
        <v>8</v>
      </c>
      <c r="M10" s="9">
        <v>9</v>
      </c>
      <c r="N10" s="9">
        <v>10</v>
      </c>
      <c r="O10" s="9">
        <v>11</v>
      </c>
      <c r="P10" s="9">
        <v>12</v>
      </c>
      <c r="Q10" s="38">
        <v>13</v>
      </c>
      <c r="R10" s="39">
        <v>14</v>
      </c>
      <c r="S10" s="10">
        <v>15</v>
      </c>
    </row>
    <row r="11" spans="3:19" ht="21" customHeight="1" x14ac:dyDescent="0.4">
      <c r="C11" s="7">
        <v>1</v>
      </c>
      <c r="D11" s="45" t="s">
        <v>95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  <c r="R11" s="65"/>
      <c r="S11" s="66"/>
    </row>
    <row r="12" spans="3:19" ht="18" x14ac:dyDescent="0.35">
      <c r="C12" s="24" t="s">
        <v>21</v>
      </c>
      <c r="D12" s="25" t="s">
        <v>22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67"/>
      <c r="R12" s="68"/>
      <c r="S12" s="66"/>
    </row>
    <row r="13" spans="3:19" ht="18" x14ac:dyDescent="0.4">
      <c r="C13" s="24" t="s">
        <v>23</v>
      </c>
      <c r="D13" s="25" t="s">
        <v>24</v>
      </c>
      <c r="E13" s="82">
        <v>0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100"/>
      <c r="R13" s="101">
        <v>0</v>
      </c>
      <c r="S13" s="102">
        <v>0</v>
      </c>
    </row>
    <row r="14" spans="3:19" ht="18" x14ac:dyDescent="0.4">
      <c r="C14" s="24" t="s">
        <v>25</v>
      </c>
      <c r="D14" s="25" t="s">
        <v>26</v>
      </c>
      <c r="E14" s="82">
        <v>0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100"/>
      <c r="R14" s="101">
        <v>0</v>
      </c>
      <c r="S14" s="102">
        <v>0</v>
      </c>
    </row>
    <row r="15" spans="3:19" ht="18" x14ac:dyDescent="0.35">
      <c r="C15" s="24" t="s">
        <v>27</v>
      </c>
      <c r="D15" s="25" t="s">
        <v>28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67"/>
      <c r="R15" s="68"/>
      <c r="S15" s="66"/>
    </row>
    <row r="16" spans="3:19" ht="18" x14ac:dyDescent="0.35">
      <c r="C16" s="24" t="s">
        <v>29</v>
      </c>
      <c r="D16" s="25" t="s">
        <v>69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67"/>
      <c r="R16" s="68"/>
      <c r="S16" s="66"/>
    </row>
    <row r="17" spans="3:19" ht="18" x14ac:dyDescent="0.35">
      <c r="C17" s="24" t="s">
        <v>31</v>
      </c>
      <c r="D17" s="25" t="s">
        <v>32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67"/>
      <c r="R17" s="68"/>
      <c r="S17" s="66"/>
    </row>
    <row r="18" spans="3:19" ht="18" x14ac:dyDescent="0.35">
      <c r="C18" s="24" t="s">
        <v>33</v>
      </c>
      <c r="D18" s="25" t="s">
        <v>34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05"/>
      <c r="R18" s="68"/>
      <c r="S18" s="66"/>
    </row>
    <row r="19" spans="3:19" ht="18" x14ac:dyDescent="0.35">
      <c r="C19" s="24" t="s">
        <v>35</v>
      </c>
      <c r="D19" s="25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67"/>
      <c r="R19" s="68"/>
      <c r="S19" s="66"/>
    </row>
    <row r="20" spans="3:19" ht="18" x14ac:dyDescent="0.35">
      <c r="C20" s="24" t="s">
        <v>37</v>
      </c>
      <c r="D20" s="25" t="s">
        <v>38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67"/>
      <c r="R20" s="68"/>
      <c r="S20" s="66"/>
    </row>
    <row r="21" spans="3:19" ht="18" x14ac:dyDescent="0.35">
      <c r="C21" s="24" t="s">
        <v>39</v>
      </c>
      <c r="D21" s="25" t="s">
        <v>40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67"/>
      <c r="R21" s="68"/>
      <c r="S21" s="66"/>
    </row>
    <row r="22" spans="3:19" ht="18" x14ac:dyDescent="0.35">
      <c r="C22" s="24" t="s">
        <v>41</v>
      </c>
      <c r="D22" s="25" t="s">
        <v>96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67"/>
      <c r="R22" s="68"/>
      <c r="S22" s="66"/>
    </row>
    <row r="23" spans="3:19" ht="25.5" customHeight="1" x14ac:dyDescent="0.35">
      <c r="C23" s="24" t="s">
        <v>42</v>
      </c>
      <c r="D23" s="25" t="s">
        <v>43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67"/>
      <c r="R23" s="68"/>
      <c r="S23" s="66"/>
    </row>
    <row r="24" spans="3:19" ht="18.75" customHeight="1" x14ac:dyDescent="0.35">
      <c r="C24" s="24" t="s">
        <v>44</v>
      </c>
      <c r="D24" s="25" t="s">
        <v>45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67"/>
      <c r="R24" s="68"/>
      <c r="S24" s="66"/>
    </row>
    <row r="25" spans="3:19" ht="19.5" customHeight="1" x14ac:dyDescent="0.35">
      <c r="C25" s="24" t="s">
        <v>46</v>
      </c>
      <c r="D25" s="25" t="s">
        <v>47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67"/>
      <c r="R25" s="68"/>
      <c r="S25" s="66"/>
    </row>
    <row r="26" spans="3:19" ht="36" x14ac:dyDescent="0.35">
      <c r="C26" s="24" t="s">
        <v>48</v>
      </c>
      <c r="D26" s="25" t="s">
        <v>81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67"/>
      <c r="R26" s="68"/>
      <c r="S26" s="66"/>
    </row>
    <row r="27" spans="3:19" ht="18" x14ac:dyDescent="0.35">
      <c r="C27" s="24" t="s">
        <v>50</v>
      </c>
      <c r="D27" s="25" t="s">
        <v>97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67"/>
      <c r="R27" s="68"/>
      <c r="S27" s="66"/>
    </row>
    <row r="28" spans="3:19" ht="21" customHeight="1" x14ac:dyDescent="0.35">
      <c r="C28" s="24" t="s">
        <v>51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67"/>
      <c r="R28" s="68"/>
      <c r="S28" s="66"/>
    </row>
    <row r="29" spans="3:19" ht="18.75" customHeight="1" x14ac:dyDescent="0.35">
      <c r="C29" s="24" t="s">
        <v>52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67"/>
      <c r="R29" s="68"/>
      <c r="S29" s="66"/>
    </row>
    <row r="30" spans="3:19" ht="18.5" thickBot="1" x14ac:dyDescent="0.4">
      <c r="C30" s="53" t="s">
        <v>86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69"/>
      <c r="R30" s="70"/>
      <c r="S30" s="71"/>
    </row>
    <row r="31" spans="3:19" ht="11.25" customHeight="1" x14ac:dyDescent="0.35"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3:19" s="1" customFormat="1" ht="15.5" x14ac:dyDescent="0.3"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5:18" s="1" customFormat="1" x14ac:dyDescent="0.35"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5" spans="5:18" ht="18" x14ac:dyDescent="0.4">
      <c r="E35" s="127" t="s">
        <v>180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</row>
  </sheetData>
  <mergeCells count="9">
    <mergeCell ref="E35:P35"/>
    <mergeCell ref="M2:N2"/>
    <mergeCell ref="M3:S3"/>
    <mergeCell ref="C5:S5"/>
    <mergeCell ref="C8:C9"/>
    <mergeCell ref="D8:D9"/>
    <mergeCell ref="E8:Q8"/>
    <mergeCell ref="R8:S8"/>
    <mergeCell ref="I6:L6"/>
  </mergeCells>
  <phoneticPr fontId="8" type="noConversion"/>
  <pageMargins left="0.25" right="0.19" top="0.19" bottom="0.2" header="0.17" footer="0.17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56"/>
  <sheetViews>
    <sheetView tabSelected="1" view="pageBreakPreview" topLeftCell="B1" zoomScale="60" zoomScaleNormal="60" workbookViewId="0">
      <pane xSplit="2" topLeftCell="D1" activePane="topRight" state="frozen"/>
      <selection activeCell="B4" sqref="B4"/>
      <selection pane="topRight" activeCell="G63" sqref="G63"/>
    </sheetView>
  </sheetViews>
  <sheetFormatPr defaultColWidth="9.1796875" defaultRowHeight="15.5" x14ac:dyDescent="0.35"/>
  <cols>
    <col min="1" max="2" width="9.1796875" style="72"/>
    <col min="3" max="3" width="35.7265625" style="72" customWidth="1"/>
    <col min="4" max="4" width="13.54296875" style="72" customWidth="1"/>
    <col min="5" max="5" width="13.81640625" style="72" customWidth="1"/>
    <col min="6" max="6" width="13.26953125" style="72" customWidth="1"/>
    <col min="7" max="7" width="13" style="72" customWidth="1"/>
    <col min="8" max="8" width="13.453125" style="72" customWidth="1"/>
    <col min="9" max="9" width="12.1796875" style="72" customWidth="1"/>
    <col min="10" max="10" width="13.81640625" style="72" customWidth="1"/>
    <col min="11" max="11" width="13" style="72" customWidth="1"/>
    <col min="12" max="12" width="13.453125" style="72" customWidth="1"/>
    <col min="13" max="13" width="12.26953125" style="72" customWidth="1"/>
    <col min="14" max="14" width="13" style="72" customWidth="1"/>
    <col min="15" max="15" width="12.26953125" style="72" customWidth="1"/>
    <col min="16" max="16" width="12.1796875" style="72" customWidth="1"/>
    <col min="17" max="17" width="12.26953125" style="72" customWidth="1"/>
    <col min="18" max="18" width="12" style="72" customWidth="1"/>
    <col min="19" max="19" width="12.1796875" style="72" customWidth="1"/>
    <col min="20" max="20" width="12.7265625" style="72" customWidth="1"/>
    <col min="21" max="21" width="12.1796875" style="72" customWidth="1"/>
    <col min="22" max="22" width="11.81640625" style="72" customWidth="1"/>
    <col min="23" max="23" width="13" style="72" customWidth="1"/>
    <col min="24" max="24" width="11.1796875" style="72" customWidth="1"/>
    <col min="25" max="25" width="12.54296875" style="72" customWidth="1"/>
    <col min="26" max="26" width="12.7265625" style="72" customWidth="1"/>
    <col min="27" max="27" width="12.54296875" style="72" customWidth="1"/>
    <col min="28" max="28" width="15.1796875" style="72" customWidth="1"/>
    <col min="29" max="29" width="14.81640625" style="72" customWidth="1"/>
    <col min="30" max="30" width="3.54296875" style="72" customWidth="1"/>
    <col min="31" max="32" width="9.7265625" style="72" customWidth="1"/>
    <col min="33" max="16384" width="9.1796875" style="72"/>
  </cols>
  <sheetData>
    <row r="2" spans="2:32" ht="18" x14ac:dyDescent="0.4">
      <c r="W2" s="73" t="s">
        <v>98</v>
      </c>
      <c r="X2" s="73"/>
      <c r="Y2" s="73"/>
      <c r="Z2" s="73"/>
      <c r="AA2" s="73"/>
      <c r="AB2" s="73"/>
      <c r="AC2" s="73"/>
    </row>
    <row r="3" spans="2:32" ht="82.5" customHeight="1" x14ac:dyDescent="0.4">
      <c r="V3" s="74"/>
      <c r="W3" s="145" t="s">
        <v>1</v>
      </c>
      <c r="X3" s="145"/>
      <c r="Y3" s="145"/>
      <c r="Z3" s="145"/>
      <c r="AA3" s="145"/>
      <c r="AB3" s="145"/>
      <c r="AC3" s="145"/>
    </row>
    <row r="4" spans="2:32" ht="50.25" customHeight="1" x14ac:dyDescent="0.35"/>
    <row r="5" spans="2:32" ht="28.5" customHeight="1" x14ac:dyDescent="0.35">
      <c r="B5" s="118" t="s">
        <v>185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</row>
    <row r="6" spans="2:32" ht="18" customHeight="1" x14ac:dyDescent="0.3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34"/>
      <c r="Q6" s="34"/>
      <c r="R6" s="33"/>
      <c r="S6" s="33"/>
      <c r="W6" s="134" t="s">
        <v>2</v>
      </c>
      <c r="X6" s="134"/>
      <c r="Y6" s="134"/>
      <c r="Z6" s="75"/>
      <c r="AA6" s="75"/>
      <c r="AB6" s="75"/>
      <c r="AC6" s="75"/>
    </row>
    <row r="7" spans="2:32" ht="16" thickBot="1" x14ac:dyDescent="0.4">
      <c r="B7" s="76"/>
    </row>
    <row r="8" spans="2:32" ht="57.75" customHeight="1" x14ac:dyDescent="0.35">
      <c r="B8" s="146" t="s">
        <v>3</v>
      </c>
      <c r="C8" s="148" t="s">
        <v>99</v>
      </c>
      <c r="D8" s="139" t="s">
        <v>100</v>
      </c>
      <c r="E8" s="139"/>
      <c r="F8" s="139" t="s">
        <v>101</v>
      </c>
      <c r="G8" s="139"/>
      <c r="H8" s="139" t="s">
        <v>102</v>
      </c>
      <c r="I8" s="139"/>
      <c r="J8" s="139" t="s">
        <v>103</v>
      </c>
      <c r="K8" s="139"/>
      <c r="L8" s="139" t="s">
        <v>104</v>
      </c>
      <c r="M8" s="139"/>
      <c r="N8" s="139" t="s">
        <v>105</v>
      </c>
      <c r="O8" s="139"/>
      <c r="P8" s="139" t="s">
        <v>106</v>
      </c>
      <c r="Q8" s="139"/>
      <c r="R8" s="139" t="s">
        <v>107</v>
      </c>
      <c r="S8" s="139"/>
      <c r="T8" s="139" t="s">
        <v>108</v>
      </c>
      <c r="U8" s="139"/>
      <c r="V8" s="139" t="s">
        <v>109</v>
      </c>
      <c r="W8" s="139"/>
      <c r="X8" s="139" t="s">
        <v>110</v>
      </c>
      <c r="Y8" s="139"/>
      <c r="Z8" s="139" t="s">
        <v>111</v>
      </c>
      <c r="AA8" s="144"/>
      <c r="AB8" s="146" t="s">
        <v>18</v>
      </c>
      <c r="AC8" s="150"/>
      <c r="AD8" s="77"/>
      <c r="AE8" s="77"/>
      <c r="AF8" s="77"/>
    </row>
    <row r="9" spans="2:32" x14ac:dyDescent="0.35">
      <c r="B9" s="147"/>
      <c r="C9" s="149"/>
      <c r="D9" s="141" t="s">
        <v>112</v>
      </c>
      <c r="E9" s="141" t="s">
        <v>113</v>
      </c>
      <c r="F9" s="141" t="s">
        <v>112</v>
      </c>
      <c r="G9" s="141" t="s">
        <v>113</v>
      </c>
      <c r="H9" s="141" t="s">
        <v>112</v>
      </c>
      <c r="I9" s="141" t="s">
        <v>113</v>
      </c>
      <c r="J9" s="141" t="s">
        <v>112</v>
      </c>
      <c r="K9" s="141" t="s">
        <v>113</v>
      </c>
      <c r="L9" s="141" t="s">
        <v>112</v>
      </c>
      <c r="M9" s="141" t="s">
        <v>113</v>
      </c>
      <c r="N9" s="141" t="s">
        <v>112</v>
      </c>
      <c r="O9" s="141" t="s">
        <v>113</v>
      </c>
      <c r="P9" s="141" t="s">
        <v>112</v>
      </c>
      <c r="Q9" s="141" t="s">
        <v>113</v>
      </c>
      <c r="R9" s="141" t="s">
        <v>112</v>
      </c>
      <c r="S9" s="141" t="s">
        <v>113</v>
      </c>
      <c r="T9" s="141" t="s">
        <v>112</v>
      </c>
      <c r="U9" s="141" t="s">
        <v>113</v>
      </c>
      <c r="V9" s="141" t="s">
        <v>112</v>
      </c>
      <c r="W9" s="141" t="s">
        <v>113</v>
      </c>
      <c r="X9" s="141" t="s">
        <v>112</v>
      </c>
      <c r="Y9" s="141" t="s">
        <v>113</v>
      </c>
      <c r="Z9" s="141" t="s">
        <v>112</v>
      </c>
      <c r="AA9" s="142" t="s">
        <v>113</v>
      </c>
      <c r="AB9" s="143" t="s">
        <v>112</v>
      </c>
      <c r="AC9" s="140" t="s">
        <v>113</v>
      </c>
      <c r="AD9" s="78"/>
      <c r="AE9" s="78"/>
      <c r="AF9" s="78"/>
    </row>
    <row r="10" spans="2:32" ht="15.75" customHeight="1" x14ac:dyDescent="0.35">
      <c r="B10" s="147"/>
      <c r="C10" s="149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2"/>
      <c r="AB10" s="143"/>
      <c r="AC10" s="140"/>
      <c r="AD10" s="78"/>
      <c r="AE10" s="78"/>
      <c r="AF10" s="78"/>
    </row>
    <row r="11" spans="2:32" ht="15.75" customHeight="1" x14ac:dyDescent="0.35">
      <c r="B11" s="8" t="s">
        <v>19</v>
      </c>
      <c r="C11" s="5" t="s">
        <v>20</v>
      </c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5">
        <v>12</v>
      </c>
      <c r="P11" s="5">
        <v>13</v>
      </c>
      <c r="Q11" s="5">
        <v>14</v>
      </c>
      <c r="R11" s="5">
        <v>15</v>
      </c>
      <c r="S11" s="5">
        <v>16</v>
      </c>
      <c r="T11" s="5">
        <v>17</v>
      </c>
      <c r="U11" s="5">
        <v>18</v>
      </c>
      <c r="V11" s="5">
        <v>19</v>
      </c>
      <c r="W11" s="5">
        <v>20</v>
      </c>
      <c r="X11" s="5">
        <v>21</v>
      </c>
      <c r="Y11" s="5">
        <v>22</v>
      </c>
      <c r="Z11" s="5">
        <v>23</v>
      </c>
      <c r="AA11" s="100">
        <v>24</v>
      </c>
      <c r="AB11" s="8">
        <v>25</v>
      </c>
      <c r="AC11" s="83">
        <v>26</v>
      </c>
      <c r="AD11" s="78"/>
      <c r="AE11" s="78"/>
      <c r="AF11" s="78"/>
    </row>
    <row r="12" spans="2:32" ht="81.75" customHeight="1" x14ac:dyDescent="0.35">
      <c r="B12" s="7">
        <v>1</v>
      </c>
      <c r="C12" s="45" t="s">
        <v>114</v>
      </c>
      <c r="D12" s="107">
        <f>SUM(D13:D39)</f>
        <v>671.34199999999998</v>
      </c>
      <c r="E12" s="107">
        <f>SUM(E13:E39)</f>
        <v>11.527599999999998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35"/>
      <c r="AB12" s="106">
        <f>D12+F12+H12+J12+L12+N12+P12+R12+T12+V12+X12+Z12</f>
        <v>671.34199999999998</v>
      </c>
      <c r="AC12" s="29">
        <f>E12+G12+I12+K12+M12+O12+Q12+S12+U12+W12+Y12+AA12</f>
        <v>11.527599999999998</v>
      </c>
    </row>
    <row r="13" spans="2:32" ht="18" x14ac:dyDescent="0.35">
      <c r="B13" s="79" t="s">
        <v>21</v>
      </c>
      <c r="C13" s="25" t="s">
        <v>115</v>
      </c>
      <c r="D13" s="108">
        <v>0.878</v>
      </c>
      <c r="E13" s="108">
        <v>1.4999999999999999E-2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11"/>
      <c r="AB13" s="106">
        <f t="shared" ref="AB13:AB49" si="0">D13+F13+H13+J13+L13+N13+P13+R13+T13+V13+X13+Z13</f>
        <v>0.878</v>
      </c>
      <c r="AC13" s="29">
        <f t="shared" ref="AC13:AC49" si="1">E13+G13+I13+K13+M13+O13+Q13+S13+U13+W13+Y13+AA13</f>
        <v>1.4999999999999999E-2</v>
      </c>
      <c r="AD13" s="80"/>
      <c r="AE13" s="80"/>
      <c r="AF13" s="80"/>
    </row>
    <row r="14" spans="2:32" ht="18" x14ac:dyDescent="0.35">
      <c r="B14" s="79" t="s">
        <v>23</v>
      </c>
      <c r="C14" s="25" t="s">
        <v>116</v>
      </c>
      <c r="D14" s="108">
        <v>0</v>
      </c>
      <c r="E14" s="108">
        <v>0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11"/>
      <c r="AB14" s="106">
        <f t="shared" si="0"/>
        <v>0</v>
      </c>
      <c r="AC14" s="29">
        <f t="shared" si="1"/>
        <v>0</v>
      </c>
      <c r="AD14" s="80"/>
      <c r="AE14" s="80"/>
      <c r="AF14" s="80"/>
    </row>
    <row r="15" spans="2:32" ht="18" x14ac:dyDescent="0.35">
      <c r="B15" s="79" t="s">
        <v>25</v>
      </c>
      <c r="C15" s="25" t="s">
        <v>117</v>
      </c>
      <c r="D15" s="108">
        <v>0.58099999999999996</v>
      </c>
      <c r="E15" s="108">
        <v>0.01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11"/>
      <c r="AB15" s="106">
        <f t="shared" si="0"/>
        <v>0.58099999999999996</v>
      </c>
      <c r="AC15" s="29">
        <f t="shared" si="1"/>
        <v>0.01</v>
      </c>
      <c r="AD15" s="80"/>
      <c r="AE15" s="80"/>
      <c r="AF15" s="80"/>
    </row>
    <row r="16" spans="2:32" ht="18" x14ac:dyDescent="0.35">
      <c r="B16" s="79" t="s">
        <v>27</v>
      </c>
      <c r="C16" s="25" t="s">
        <v>118</v>
      </c>
      <c r="D16" s="108">
        <v>0</v>
      </c>
      <c r="E16" s="108">
        <v>0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11"/>
      <c r="AB16" s="106">
        <f t="shared" si="0"/>
        <v>0</v>
      </c>
      <c r="AC16" s="29">
        <f t="shared" si="1"/>
        <v>0</v>
      </c>
      <c r="AD16" s="80"/>
      <c r="AE16" s="80"/>
      <c r="AF16" s="80"/>
    </row>
    <row r="17" spans="2:32" ht="18" x14ac:dyDescent="0.35">
      <c r="B17" s="79" t="s">
        <v>29</v>
      </c>
      <c r="C17" s="25" t="s">
        <v>119</v>
      </c>
      <c r="D17" s="108" t="s">
        <v>181</v>
      </c>
      <c r="E17" s="108" t="s">
        <v>181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11"/>
      <c r="AB17" s="113" t="s">
        <v>181</v>
      </c>
      <c r="AC17" s="109" t="s">
        <v>181</v>
      </c>
      <c r="AD17" s="80"/>
      <c r="AE17" s="80"/>
      <c r="AF17" s="80"/>
    </row>
    <row r="18" spans="2:32" ht="18" x14ac:dyDescent="0.35">
      <c r="B18" s="79" t="s">
        <v>31</v>
      </c>
      <c r="C18" s="25" t="s">
        <v>120</v>
      </c>
      <c r="D18" s="108">
        <v>0</v>
      </c>
      <c r="E18" s="108">
        <v>0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11"/>
      <c r="AB18" s="106">
        <f t="shared" si="0"/>
        <v>0</v>
      </c>
      <c r="AC18" s="29">
        <f t="shared" si="1"/>
        <v>0</v>
      </c>
      <c r="AD18" s="80"/>
      <c r="AE18" s="80"/>
      <c r="AF18" s="80"/>
    </row>
    <row r="19" spans="2:32" ht="18" x14ac:dyDescent="0.35">
      <c r="B19" s="79" t="s">
        <v>33</v>
      </c>
      <c r="C19" s="25" t="s">
        <v>121</v>
      </c>
      <c r="D19" s="108" t="s">
        <v>181</v>
      </c>
      <c r="E19" s="108" t="s">
        <v>181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11"/>
      <c r="AB19" s="113" t="s">
        <v>181</v>
      </c>
      <c r="AC19" s="109" t="s">
        <v>181</v>
      </c>
      <c r="AD19" s="80"/>
      <c r="AE19" s="80"/>
      <c r="AF19" s="80"/>
    </row>
    <row r="20" spans="2:32" ht="18" x14ac:dyDescent="0.35">
      <c r="B20" s="79" t="s">
        <v>35</v>
      </c>
      <c r="C20" s="25" t="s">
        <v>122</v>
      </c>
      <c r="D20" s="108" t="s">
        <v>181</v>
      </c>
      <c r="E20" s="108" t="s">
        <v>181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11"/>
      <c r="AB20" s="113" t="s">
        <v>181</v>
      </c>
      <c r="AC20" s="109" t="s">
        <v>181</v>
      </c>
      <c r="AD20" s="80"/>
      <c r="AE20" s="80"/>
      <c r="AF20" s="80"/>
    </row>
    <row r="21" spans="2:32" ht="18" x14ac:dyDescent="0.35">
      <c r="B21" s="79" t="s">
        <v>37</v>
      </c>
      <c r="C21" s="25" t="s">
        <v>123</v>
      </c>
      <c r="D21" s="108">
        <v>0.02</v>
      </c>
      <c r="E21" s="108">
        <v>2.9999999999999997E-4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11"/>
      <c r="AB21" s="106">
        <f t="shared" si="0"/>
        <v>0.02</v>
      </c>
      <c r="AC21" s="29">
        <f t="shared" si="1"/>
        <v>2.9999999999999997E-4</v>
      </c>
      <c r="AD21" s="80"/>
      <c r="AE21" s="80"/>
      <c r="AF21" s="80"/>
    </row>
    <row r="22" spans="2:32" ht="18" x14ac:dyDescent="0.35">
      <c r="B22" s="79" t="s">
        <v>39</v>
      </c>
      <c r="C22" s="25" t="s">
        <v>124</v>
      </c>
      <c r="D22" s="108">
        <v>669.46199999999999</v>
      </c>
      <c r="E22" s="108">
        <v>11.494999999999999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11"/>
      <c r="AB22" s="106">
        <f t="shared" si="0"/>
        <v>669.46199999999999</v>
      </c>
      <c r="AC22" s="29">
        <f t="shared" si="1"/>
        <v>11.494999999999999</v>
      </c>
      <c r="AD22" s="80"/>
      <c r="AE22" s="80"/>
      <c r="AF22" s="80"/>
    </row>
    <row r="23" spans="2:32" ht="18" x14ac:dyDescent="0.35">
      <c r="B23" s="79" t="s">
        <v>41</v>
      </c>
      <c r="C23" s="25" t="s">
        <v>125</v>
      </c>
      <c r="D23" s="108">
        <v>3.4000000000000002E-2</v>
      </c>
      <c r="E23" s="108">
        <v>1E-3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11"/>
      <c r="AB23" s="106">
        <f t="shared" si="0"/>
        <v>3.4000000000000002E-2</v>
      </c>
      <c r="AC23" s="29">
        <f t="shared" si="1"/>
        <v>1E-3</v>
      </c>
      <c r="AD23" s="80"/>
      <c r="AE23" s="80"/>
      <c r="AF23" s="80"/>
    </row>
    <row r="24" spans="2:32" ht="27" customHeight="1" x14ac:dyDescent="0.35">
      <c r="B24" s="79" t="s">
        <v>50</v>
      </c>
      <c r="C24" s="25" t="s">
        <v>126</v>
      </c>
      <c r="D24" s="108" t="s">
        <v>181</v>
      </c>
      <c r="E24" s="108" t="s">
        <v>181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11"/>
      <c r="AB24" s="113" t="s">
        <v>181</v>
      </c>
      <c r="AC24" s="109" t="s">
        <v>181</v>
      </c>
      <c r="AD24" s="80"/>
      <c r="AE24" s="80"/>
      <c r="AF24" s="80"/>
    </row>
    <row r="25" spans="2:32" ht="18" x14ac:dyDescent="0.35">
      <c r="B25" s="79" t="s">
        <v>127</v>
      </c>
      <c r="C25" s="25" t="s">
        <v>128</v>
      </c>
      <c r="D25" s="108">
        <v>0.36699999999999999</v>
      </c>
      <c r="E25" s="108">
        <v>6.3E-3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11"/>
      <c r="AB25" s="106">
        <f t="shared" si="0"/>
        <v>0.36699999999999999</v>
      </c>
      <c r="AC25" s="29">
        <f t="shared" si="1"/>
        <v>6.3E-3</v>
      </c>
      <c r="AD25" s="80"/>
      <c r="AE25" s="80"/>
      <c r="AF25" s="80"/>
    </row>
    <row r="26" spans="2:32" ht="18" x14ac:dyDescent="0.35">
      <c r="B26" s="79" t="s">
        <v>129</v>
      </c>
      <c r="C26" s="25" t="s">
        <v>130</v>
      </c>
      <c r="D26" s="108" t="s">
        <v>181</v>
      </c>
      <c r="E26" s="108" t="s">
        <v>181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11"/>
      <c r="AB26" s="113" t="s">
        <v>181</v>
      </c>
      <c r="AC26" s="109" t="s">
        <v>181</v>
      </c>
      <c r="AD26" s="80"/>
      <c r="AE26" s="80"/>
      <c r="AF26" s="80"/>
    </row>
    <row r="27" spans="2:32" ht="27.75" customHeight="1" x14ac:dyDescent="0.35">
      <c r="B27" s="79" t="s">
        <v>131</v>
      </c>
      <c r="C27" s="25" t="s">
        <v>132</v>
      </c>
      <c r="D27" s="108">
        <v>0</v>
      </c>
      <c r="E27" s="108">
        <v>0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11"/>
      <c r="AB27" s="106">
        <f t="shared" si="0"/>
        <v>0</v>
      </c>
      <c r="AC27" s="29">
        <f t="shared" si="1"/>
        <v>0</v>
      </c>
      <c r="AD27" s="80"/>
      <c r="AE27" s="80"/>
      <c r="AF27" s="80"/>
    </row>
    <row r="28" spans="2:32" ht="18" x14ac:dyDescent="0.35">
      <c r="B28" s="79" t="s">
        <v>133</v>
      </c>
      <c r="C28" s="25" t="s">
        <v>134</v>
      </c>
      <c r="D28" s="108">
        <v>0</v>
      </c>
      <c r="E28" s="108">
        <v>0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11"/>
      <c r="AB28" s="106">
        <f t="shared" si="0"/>
        <v>0</v>
      </c>
      <c r="AC28" s="29">
        <f t="shared" si="1"/>
        <v>0</v>
      </c>
      <c r="AD28" s="80"/>
      <c r="AE28" s="80"/>
      <c r="AF28" s="80"/>
    </row>
    <row r="29" spans="2:32" ht="18" x14ac:dyDescent="0.35">
      <c r="B29" s="79" t="s">
        <v>135</v>
      </c>
      <c r="C29" s="25" t="s">
        <v>136</v>
      </c>
      <c r="D29" s="108" t="s">
        <v>181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11"/>
      <c r="AB29" s="113" t="s">
        <v>181</v>
      </c>
      <c r="AC29" s="109" t="s">
        <v>181</v>
      </c>
      <c r="AD29" s="80"/>
      <c r="AE29" s="80"/>
      <c r="AF29" s="80"/>
    </row>
    <row r="30" spans="2:32" ht="18" x14ac:dyDescent="0.35">
      <c r="B30" s="79" t="s">
        <v>137</v>
      </c>
      <c r="C30" s="25" t="s">
        <v>138</v>
      </c>
      <c r="D30" s="108">
        <v>0</v>
      </c>
      <c r="E30" s="108">
        <v>0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11"/>
      <c r="AB30" s="106">
        <f t="shared" si="0"/>
        <v>0</v>
      </c>
      <c r="AC30" s="29">
        <f t="shared" si="1"/>
        <v>0</v>
      </c>
      <c r="AD30" s="80"/>
      <c r="AE30" s="80"/>
      <c r="AF30" s="80"/>
    </row>
    <row r="31" spans="2:32" ht="18" x14ac:dyDescent="0.35">
      <c r="B31" s="79" t="s">
        <v>139</v>
      </c>
      <c r="C31" s="25" t="s">
        <v>140</v>
      </c>
      <c r="D31" s="108">
        <v>0</v>
      </c>
      <c r="E31" s="108">
        <v>0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11"/>
      <c r="AB31" s="106">
        <f t="shared" si="0"/>
        <v>0</v>
      </c>
      <c r="AC31" s="29">
        <f t="shared" si="1"/>
        <v>0</v>
      </c>
      <c r="AD31" s="80"/>
      <c r="AE31" s="80"/>
      <c r="AF31" s="80"/>
    </row>
    <row r="32" spans="2:32" ht="18" x14ac:dyDescent="0.35">
      <c r="B32" s="79" t="s">
        <v>141</v>
      </c>
      <c r="C32" s="25" t="s">
        <v>142</v>
      </c>
      <c r="D32" s="108" t="s">
        <v>181</v>
      </c>
      <c r="E32" s="108" t="s">
        <v>181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11"/>
      <c r="AB32" s="113" t="s">
        <v>181</v>
      </c>
      <c r="AC32" s="109" t="s">
        <v>181</v>
      </c>
      <c r="AD32" s="80"/>
      <c r="AE32" s="80"/>
      <c r="AF32" s="80"/>
    </row>
    <row r="33" spans="2:32" ht="18" x14ac:dyDescent="0.35">
      <c r="B33" s="79" t="s">
        <v>143</v>
      </c>
      <c r="C33" s="25" t="s">
        <v>144</v>
      </c>
      <c r="D33" s="108" t="s">
        <v>181</v>
      </c>
      <c r="E33" s="108" t="s">
        <v>181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11"/>
      <c r="AB33" s="113" t="s">
        <v>181</v>
      </c>
      <c r="AC33" s="109" t="s">
        <v>181</v>
      </c>
      <c r="AD33" s="80"/>
      <c r="AE33" s="80"/>
      <c r="AF33" s="80"/>
    </row>
    <row r="34" spans="2:32" ht="18" x14ac:dyDescent="0.35">
      <c r="B34" s="79" t="s">
        <v>145</v>
      </c>
      <c r="C34" s="25" t="s">
        <v>146</v>
      </c>
      <c r="D34" s="108">
        <v>0</v>
      </c>
      <c r="E34" s="108">
        <v>0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11"/>
      <c r="AB34" s="106">
        <f t="shared" si="0"/>
        <v>0</v>
      </c>
      <c r="AC34" s="29">
        <f t="shared" si="1"/>
        <v>0</v>
      </c>
      <c r="AD34" s="80"/>
      <c r="AE34" s="80"/>
      <c r="AF34" s="80"/>
    </row>
    <row r="35" spans="2:32" ht="18" x14ac:dyDescent="0.35">
      <c r="B35" s="79" t="s">
        <v>147</v>
      </c>
      <c r="C35" s="25" t="s">
        <v>148</v>
      </c>
      <c r="D35" s="108">
        <v>0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11"/>
      <c r="AB35" s="113" t="s">
        <v>181</v>
      </c>
      <c r="AC35" s="109" t="s">
        <v>181</v>
      </c>
      <c r="AD35" s="80"/>
      <c r="AE35" s="80"/>
      <c r="AF35" s="80"/>
    </row>
    <row r="36" spans="2:32" ht="18" x14ac:dyDescent="0.35">
      <c r="B36" s="79" t="s">
        <v>149</v>
      </c>
      <c r="C36" s="25" t="s">
        <v>150</v>
      </c>
      <c r="D36" s="108" t="s">
        <v>181</v>
      </c>
      <c r="E36" s="108" t="s">
        <v>181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11"/>
      <c r="AB36" s="113" t="s">
        <v>181</v>
      </c>
      <c r="AC36" s="109" t="s">
        <v>181</v>
      </c>
      <c r="AD36" s="80"/>
      <c r="AE36" s="80"/>
      <c r="AF36" s="80"/>
    </row>
    <row r="37" spans="2:32" ht="18" x14ac:dyDescent="0.35">
      <c r="B37" s="79" t="s">
        <v>151</v>
      </c>
      <c r="C37" s="25" t="s">
        <v>152</v>
      </c>
      <c r="D37" s="108" t="s">
        <v>181</v>
      </c>
      <c r="E37" s="108" t="s">
        <v>181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11"/>
      <c r="AB37" s="113" t="s">
        <v>181</v>
      </c>
      <c r="AC37" s="109" t="s">
        <v>181</v>
      </c>
      <c r="AD37" s="80"/>
      <c r="AE37" s="80"/>
      <c r="AF37" s="80"/>
    </row>
    <row r="38" spans="2:32" ht="18" x14ac:dyDescent="0.35">
      <c r="B38" s="79" t="s">
        <v>153</v>
      </c>
      <c r="C38" s="25" t="s">
        <v>154</v>
      </c>
      <c r="D38" s="108">
        <v>0</v>
      </c>
      <c r="E38" s="108">
        <v>0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11"/>
      <c r="AB38" s="106">
        <f t="shared" si="0"/>
        <v>0</v>
      </c>
      <c r="AC38" s="29">
        <f t="shared" si="1"/>
        <v>0</v>
      </c>
      <c r="AD38" s="80"/>
      <c r="AE38" s="80"/>
      <c r="AF38" s="80"/>
    </row>
    <row r="39" spans="2:32" ht="18" x14ac:dyDescent="0.35">
      <c r="B39" s="79" t="s">
        <v>155</v>
      </c>
      <c r="C39" s="25" t="s">
        <v>156</v>
      </c>
      <c r="D39" s="108" t="s">
        <v>181</v>
      </c>
      <c r="E39" s="108" t="s">
        <v>181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11"/>
      <c r="AB39" s="113" t="s">
        <v>181</v>
      </c>
      <c r="AC39" s="109" t="s">
        <v>181</v>
      </c>
      <c r="AD39" s="80"/>
      <c r="AE39" s="80"/>
      <c r="AF39" s="80"/>
    </row>
    <row r="40" spans="2:32" ht="78.75" customHeight="1" x14ac:dyDescent="0.35">
      <c r="B40" s="44" t="s">
        <v>157</v>
      </c>
      <c r="C40" s="45" t="s">
        <v>158</v>
      </c>
      <c r="D40" s="107">
        <f>SUM(D41:D50)</f>
        <v>84.599000000000004</v>
      </c>
      <c r="E40" s="107">
        <f t="shared" ref="E40" si="2">SUM(E41:E50)</f>
        <v>1.4696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35"/>
      <c r="AB40" s="106">
        <f t="shared" si="0"/>
        <v>84.599000000000004</v>
      </c>
      <c r="AC40" s="29">
        <f t="shared" si="1"/>
        <v>1.4696</v>
      </c>
    </row>
    <row r="41" spans="2:32" ht="27" customHeight="1" x14ac:dyDescent="0.35">
      <c r="B41" s="79" t="s">
        <v>159</v>
      </c>
      <c r="C41" s="25" t="s">
        <v>160</v>
      </c>
      <c r="D41" s="108">
        <v>0.26700000000000002</v>
      </c>
      <c r="E41" s="108">
        <v>5.0000000000000001E-3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11"/>
      <c r="AB41" s="106">
        <f t="shared" si="0"/>
        <v>0.26700000000000002</v>
      </c>
      <c r="AC41" s="29">
        <f t="shared" si="1"/>
        <v>5.0000000000000001E-3</v>
      </c>
      <c r="AD41" s="80"/>
      <c r="AE41" s="80"/>
      <c r="AF41" s="80"/>
    </row>
    <row r="42" spans="2:32" ht="63.75" customHeight="1" x14ac:dyDescent="0.35">
      <c r="B42" s="79" t="s">
        <v>161</v>
      </c>
      <c r="C42" s="25" t="s">
        <v>162</v>
      </c>
      <c r="D42" s="108">
        <v>1.6850000000000001</v>
      </c>
      <c r="E42" s="108">
        <v>2.9000000000000001E-2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11"/>
      <c r="AB42" s="106">
        <f t="shared" si="0"/>
        <v>1.6850000000000001</v>
      </c>
      <c r="AC42" s="29">
        <f t="shared" si="1"/>
        <v>2.9000000000000001E-2</v>
      </c>
      <c r="AD42" s="80"/>
      <c r="AE42" s="80"/>
      <c r="AF42" s="80"/>
    </row>
    <row r="43" spans="2:32" ht="18" x14ac:dyDescent="0.35">
      <c r="B43" s="79" t="s">
        <v>163</v>
      </c>
      <c r="C43" s="25" t="s">
        <v>164</v>
      </c>
      <c r="D43" s="108">
        <v>10.531000000000001</v>
      </c>
      <c r="E43" s="108">
        <v>0.18099999999999999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11"/>
      <c r="AB43" s="106">
        <f t="shared" si="0"/>
        <v>10.531000000000001</v>
      </c>
      <c r="AC43" s="29">
        <f t="shared" si="1"/>
        <v>0.18099999999999999</v>
      </c>
      <c r="AD43" s="80"/>
      <c r="AE43" s="80"/>
      <c r="AF43" s="80"/>
    </row>
    <row r="44" spans="2:32" ht="18" x14ac:dyDescent="0.35">
      <c r="B44" s="79" t="s">
        <v>165</v>
      </c>
      <c r="C44" s="25" t="s">
        <v>166</v>
      </c>
      <c r="D44" s="108">
        <v>7.6999999999999999E-2</v>
      </c>
      <c r="E44" s="108">
        <v>1E-3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11"/>
      <c r="AB44" s="106">
        <f t="shared" si="0"/>
        <v>7.6999999999999999E-2</v>
      </c>
      <c r="AC44" s="29">
        <f t="shared" si="1"/>
        <v>1E-3</v>
      </c>
      <c r="AD44" s="80"/>
      <c r="AE44" s="80"/>
      <c r="AF44" s="80"/>
    </row>
    <row r="45" spans="2:32" ht="18" x14ac:dyDescent="0.35">
      <c r="B45" s="79" t="s">
        <v>167</v>
      </c>
      <c r="C45" s="25" t="s">
        <v>168</v>
      </c>
      <c r="D45" s="108">
        <v>1.5289999999999999</v>
      </c>
      <c r="E45" s="108">
        <v>4.2599999999999999E-2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11"/>
      <c r="AB45" s="106">
        <f t="shared" si="0"/>
        <v>1.5289999999999999</v>
      </c>
      <c r="AC45" s="29">
        <f t="shared" si="1"/>
        <v>4.2599999999999999E-2</v>
      </c>
      <c r="AD45" s="80"/>
      <c r="AE45" s="80"/>
      <c r="AF45" s="80"/>
    </row>
    <row r="46" spans="2:32" ht="18" x14ac:dyDescent="0.35">
      <c r="B46" s="79" t="s">
        <v>169</v>
      </c>
      <c r="C46" s="25" t="s">
        <v>170</v>
      </c>
      <c r="D46" s="108">
        <v>9.6000000000000002E-2</v>
      </c>
      <c r="E46" s="108">
        <v>2E-3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11"/>
      <c r="AB46" s="106">
        <f t="shared" si="0"/>
        <v>9.6000000000000002E-2</v>
      </c>
      <c r="AC46" s="29">
        <f t="shared" si="1"/>
        <v>2E-3</v>
      </c>
      <c r="AD46" s="80"/>
      <c r="AE46" s="80"/>
      <c r="AF46" s="80"/>
    </row>
    <row r="47" spans="2:32" ht="18" x14ac:dyDescent="0.35">
      <c r="B47" s="79" t="s">
        <v>171</v>
      </c>
      <c r="C47" s="25" t="s">
        <v>172</v>
      </c>
      <c r="D47" s="108">
        <v>38.487000000000002</v>
      </c>
      <c r="E47" s="108">
        <v>0.66100000000000003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11"/>
      <c r="AB47" s="106">
        <f t="shared" si="0"/>
        <v>38.487000000000002</v>
      </c>
      <c r="AC47" s="29">
        <f t="shared" si="1"/>
        <v>0.66100000000000003</v>
      </c>
      <c r="AD47" s="80"/>
      <c r="AE47" s="80"/>
      <c r="AF47" s="80"/>
    </row>
    <row r="48" spans="2:32" ht="18" x14ac:dyDescent="0.35">
      <c r="B48" s="79" t="s">
        <v>173</v>
      </c>
      <c r="C48" s="25" t="s">
        <v>174</v>
      </c>
      <c r="D48" s="108">
        <v>0.33500000000000002</v>
      </c>
      <c r="E48" s="108">
        <v>6.0000000000000001E-3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11"/>
      <c r="AB48" s="106">
        <f t="shared" si="0"/>
        <v>0.33500000000000002</v>
      </c>
      <c r="AC48" s="29">
        <f t="shared" si="1"/>
        <v>6.0000000000000001E-3</v>
      </c>
      <c r="AD48" s="80"/>
      <c r="AE48" s="80"/>
      <c r="AF48" s="80"/>
    </row>
    <row r="49" spans="2:32" ht="18" x14ac:dyDescent="0.35">
      <c r="B49" s="79" t="s">
        <v>175</v>
      </c>
      <c r="C49" s="25" t="s">
        <v>176</v>
      </c>
      <c r="D49" s="108">
        <v>31.591999999999999</v>
      </c>
      <c r="E49" s="108">
        <v>0.54200000000000004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11"/>
      <c r="AB49" s="106">
        <f t="shared" si="0"/>
        <v>31.591999999999999</v>
      </c>
      <c r="AC49" s="29">
        <f t="shared" si="1"/>
        <v>0.54200000000000004</v>
      </c>
      <c r="AD49" s="80"/>
      <c r="AE49" s="80"/>
      <c r="AF49" s="80"/>
    </row>
    <row r="50" spans="2:32" ht="18.5" thickBot="1" x14ac:dyDescent="0.4">
      <c r="B50" s="81" t="s">
        <v>177</v>
      </c>
      <c r="C50" s="54" t="s">
        <v>156</v>
      </c>
      <c r="D50" s="110" t="s">
        <v>181</v>
      </c>
      <c r="E50" s="110" t="s">
        <v>181</v>
      </c>
      <c r="F50" s="110" t="s">
        <v>181</v>
      </c>
      <c r="G50" s="110" t="s">
        <v>181</v>
      </c>
      <c r="H50" s="110" t="s">
        <v>181</v>
      </c>
      <c r="I50" s="110" t="s">
        <v>181</v>
      </c>
      <c r="J50" s="110" t="s">
        <v>181</v>
      </c>
      <c r="K50" s="110" t="s">
        <v>181</v>
      </c>
      <c r="L50" s="110" t="s">
        <v>181</v>
      </c>
      <c r="M50" s="110" t="s">
        <v>181</v>
      </c>
      <c r="N50" s="110" t="s">
        <v>181</v>
      </c>
      <c r="O50" s="110" t="s">
        <v>181</v>
      </c>
      <c r="P50" s="110" t="s">
        <v>181</v>
      </c>
      <c r="Q50" s="110" t="s">
        <v>181</v>
      </c>
      <c r="R50" s="110" t="s">
        <v>181</v>
      </c>
      <c r="S50" s="110" t="s">
        <v>181</v>
      </c>
      <c r="T50" s="110" t="s">
        <v>181</v>
      </c>
      <c r="U50" s="110" t="s">
        <v>181</v>
      </c>
      <c r="V50" s="110" t="s">
        <v>181</v>
      </c>
      <c r="W50" s="110" t="s">
        <v>181</v>
      </c>
      <c r="X50" s="110" t="s">
        <v>181</v>
      </c>
      <c r="Y50" s="110" t="s">
        <v>181</v>
      </c>
      <c r="Z50" s="110" t="s">
        <v>181</v>
      </c>
      <c r="AA50" s="112" t="s">
        <v>181</v>
      </c>
      <c r="AB50" s="114" t="s">
        <v>181</v>
      </c>
      <c r="AC50" s="115" t="s">
        <v>181</v>
      </c>
      <c r="AD50" s="80"/>
      <c r="AE50" s="80"/>
      <c r="AF50" s="80"/>
    </row>
    <row r="51" spans="2:32" x14ac:dyDescent="0.35">
      <c r="B51" s="59"/>
      <c r="C51" s="6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</row>
    <row r="52" spans="2:32" ht="21" x14ac:dyDescent="0.5">
      <c r="C52" s="136" t="s">
        <v>186</v>
      </c>
      <c r="D52" s="137"/>
      <c r="E52" s="137"/>
      <c r="F52" s="137"/>
      <c r="G52" s="137"/>
      <c r="H52" s="137"/>
      <c r="I52" s="137"/>
      <c r="J52" s="137"/>
      <c r="K52" s="137"/>
      <c r="L52" s="138"/>
      <c r="M52" s="138"/>
      <c r="N52" s="138"/>
    </row>
    <row r="54" spans="2:32" ht="18" x14ac:dyDescent="0.4">
      <c r="F54" s="116" t="s">
        <v>72</v>
      </c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</row>
    <row r="56" spans="2:32" ht="21" x14ac:dyDescent="0.5">
      <c r="C56" s="136" t="s">
        <v>187</v>
      </c>
      <c r="D56" s="137"/>
      <c r="E56" s="137"/>
      <c r="F56" s="137"/>
      <c r="G56" s="137"/>
      <c r="H56" s="137"/>
      <c r="I56" s="137"/>
      <c r="J56" s="137"/>
      <c r="K56" s="137"/>
      <c r="L56" s="138"/>
      <c r="M56" s="138"/>
      <c r="N56" s="138"/>
    </row>
  </sheetData>
  <mergeCells count="47">
    <mergeCell ref="W3:AC3"/>
    <mergeCell ref="B5:AC5"/>
    <mergeCell ref="W6:Y6"/>
    <mergeCell ref="B8:B10"/>
    <mergeCell ref="C8:C10"/>
    <mergeCell ref="AB8:AC8"/>
    <mergeCell ref="D9:D10"/>
    <mergeCell ref="E9:E10"/>
    <mergeCell ref="J9:J10"/>
    <mergeCell ref="X8:Y8"/>
    <mergeCell ref="D8:E8"/>
    <mergeCell ref="F8:G8"/>
    <mergeCell ref="H8:I8"/>
    <mergeCell ref="F9:F10"/>
    <mergeCell ref="G9:G10"/>
    <mergeCell ref="H9:H10"/>
    <mergeCell ref="I9:I10"/>
    <mergeCell ref="Z8:AA8"/>
    <mergeCell ref="K9:K10"/>
    <mergeCell ref="N8:O8"/>
    <mergeCell ref="P8:Q8"/>
    <mergeCell ref="R8:S8"/>
    <mergeCell ref="J8:K8"/>
    <mergeCell ref="L8:M8"/>
    <mergeCell ref="Q9:Q10"/>
    <mergeCell ref="V8:W8"/>
    <mergeCell ref="L9:L10"/>
    <mergeCell ref="M9:M10"/>
    <mergeCell ref="N9:N10"/>
    <mergeCell ref="O9:O10"/>
    <mergeCell ref="P9:P10"/>
    <mergeCell ref="C52:N52"/>
    <mergeCell ref="F54:W54"/>
    <mergeCell ref="C56:N56"/>
    <mergeCell ref="T8:U8"/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</mergeCells>
  <phoneticPr fontId="8" type="noConversion"/>
  <pageMargins left="0.15748031496062992" right="0.15748031496062992" top="0.23622047244094491" bottom="0.15748031496062992" header="0.15748031496062992" footer="0.15748031496062992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 1</vt:lpstr>
      <vt:lpstr>Дод 2</vt:lpstr>
      <vt:lpstr>Дод 3</vt:lpstr>
      <vt:lpstr>Дод 4</vt:lpstr>
      <vt:lpstr>'Дод 1'!Область_печати</vt:lpstr>
      <vt:lpstr>'Дод 2'!Область_печати</vt:lpstr>
      <vt:lpstr>'Дод 3'!Область_печати</vt:lpstr>
      <vt:lpstr>'Дод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alla_mu</dc:creator>
  <cp:lastModifiedBy>ASUS</cp:lastModifiedBy>
  <cp:lastPrinted>2022-02-18T09:20:06Z</cp:lastPrinted>
  <dcterms:created xsi:type="dcterms:W3CDTF">2021-10-05T12:42:07Z</dcterms:created>
  <dcterms:modified xsi:type="dcterms:W3CDTF">2022-02-21T11:58:16Z</dcterms:modified>
</cp:coreProperties>
</file>