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Y:\14_ВиробничоТехнічнийВідділ\14_01Public\14_0107МутельА\Мутель А.И\НОВИЙ РИНОК\Частка джерела енергії\2022\лютий\"/>
    </mc:Choice>
  </mc:AlternateContent>
  <bookViews>
    <workbookView xWindow="0" yWindow="0" windowWidth="20490" windowHeight="7320"/>
  </bookViews>
  <sheets>
    <sheet name="Дод 1" sheetId="1" r:id="rId1"/>
  </sheets>
  <definedNames>
    <definedName name="_xlnm.Print_Area" localSheetId="0">'Дод 1'!$B$2:$R$34</definedName>
  </definedNames>
  <calcPr calcId="162913"/>
</workbook>
</file>

<file path=xl/calcChain.xml><?xml version="1.0" encoding="utf-8"?>
<calcChain xmlns="http://schemas.openxmlformats.org/spreadsheetml/2006/main">
  <c r="Q14" i="1" l="1"/>
  <c r="Q13" i="1"/>
  <c r="F25" i="1" l="1"/>
  <c r="F29" i="1" s="1"/>
  <c r="G25" i="1"/>
  <c r="G29" i="1" s="1"/>
  <c r="H25" i="1"/>
  <c r="H29" i="1" s="1"/>
  <c r="I25" i="1"/>
  <c r="I29" i="1" s="1"/>
  <c r="J25" i="1"/>
  <c r="J29" i="1" s="1"/>
  <c r="K25" i="1"/>
  <c r="K29" i="1" s="1"/>
  <c r="L25" i="1"/>
  <c r="L29" i="1" s="1"/>
  <c r="M25" i="1"/>
  <c r="M29" i="1" s="1"/>
  <c r="N25" i="1"/>
  <c r="N29" i="1" s="1"/>
  <c r="O25" i="1"/>
  <c r="O29" i="1" s="1"/>
  <c r="P25" i="1"/>
  <c r="P29" i="1" s="1"/>
  <c r="E25" i="1"/>
  <c r="Q25" i="1" s="1"/>
  <c r="E28" i="1" l="1"/>
  <c r="P28" i="1"/>
  <c r="L28" i="1"/>
  <c r="H28" i="1"/>
  <c r="O28" i="1"/>
  <c r="K28" i="1"/>
  <c r="G28" i="1"/>
  <c r="N28" i="1"/>
  <c r="J28" i="1"/>
  <c r="F28" i="1"/>
  <c r="M28" i="1"/>
  <c r="I28" i="1"/>
  <c r="E29" i="1"/>
  <c r="Q29" i="1" s="1"/>
  <c r="Q28" i="1" l="1"/>
</calcChain>
</file>

<file path=xl/sharedStrings.xml><?xml version="1.0" encoding="utf-8"?>
<sst xmlns="http://schemas.openxmlformats.org/spreadsheetml/2006/main" count="61" uniqueCount="61">
  <si>
    <t>Додаток 1</t>
  </si>
  <si>
    <t>до Порядку опублікування інформації про частку кожного джерела енергії, використаного для виробництва електричної енергії, та вплив на навколишнє природне середовище, спричинений виробництвом електричної енергії</t>
  </si>
  <si>
    <t>(місяць)</t>
  </si>
  <si>
    <t>№ з/п</t>
  </si>
  <si>
    <t>Показник</t>
  </si>
  <si>
    <t>Частка, %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</si>
  <si>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</si>
  <si>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</si>
  <si>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</si>
  <si>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</si>
  <si>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</si>
  <si>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</si>
  <si>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</si>
  <si>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</si>
  <si>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</si>
  <si>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</si>
  <si>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</si>
  <si>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</si>
  <si>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Усього за звітний період з початку року</t>
  </si>
  <si>
    <t>А</t>
  </si>
  <si>
    <t>Б</t>
  </si>
  <si>
    <t>1.1</t>
  </si>
  <si>
    <t>Ядерне паливо</t>
  </si>
  <si>
    <t>1.2</t>
  </si>
  <si>
    <t>Вугілля</t>
  </si>
  <si>
    <t>1.3</t>
  </si>
  <si>
    <t>Природний газ</t>
  </si>
  <si>
    <t>1.4</t>
  </si>
  <si>
    <t>Мазут</t>
  </si>
  <si>
    <t>1.5</t>
  </si>
  <si>
    <t>Газ промисловий (вказати)</t>
  </si>
  <si>
    <t>1.6</t>
  </si>
  <si>
    <t>Біомаса</t>
  </si>
  <si>
    <t>1.7</t>
  </si>
  <si>
    <t>Біогаз</t>
  </si>
  <si>
    <t>1.8</t>
  </si>
  <si>
    <t>Енергія сонячного випромінювання</t>
  </si>
  <si>
    <t>1.9</t>
  </si>
  <si>
    <t>Енергія вітру</t>
  </si>
  <si>
    <t>1.10</t>
  </si>
  <si>
    <t>Геотермальна енергія</t>
  </si>
  <si>
    <t>1.11</t>
  </si>
  <si>
    <t>1.11.1</t>
  </si>
  <si>
    <t>електрична енергія, вироблена мікрогідроелектростанціями</t>
  </si>
  <si>
    <t>1.11.2</t>
  </si>
  <si>
    <t>електрична енергія, вироблена мінігідроелектростанціями</t>
  </si>
  <si>
    <t>1.11.3</t>
  </si>
  <si>
    <t>електрична енергія, вироблена малими гідроелектростанціями</t>
  </si>
  <si>
    <t>1.11.4</t>
  </si>
  <si>
    <t>електрична енергія, вироблена гідроелектростанціями потужністю більше 
10 МВт</t>
  </si>
  <si>
    <t>1.12</t>
  </si>
  <si>
    <t>1.12.1</t>
  </si>
  <si>
    <t>1.12.2</t>
  </si>
  <si>
    <t>…</t>
  </si>
  <si>
    <t>Усього виробленої електричної енергії, у тому числі:</t>
  </si>
  <si>
    <t>Енергія хвиль та припливів, гідроенергія, у тому числі:</t>
  </si>
  <si>
    <r>
      <t>Інші види палива/енергії,</t>
    </r>
    <r>
      <rPr>
        <b/>
        <sz val="14"/>
        <color indexed="8"/>
        <rFont val="Times New Roman"/>
        <family val="1"/>
        <charset val="204"/>
      </rPr>
      <t xml:space="preserve"> усього</t>
    </r>
    <r>
      <rPr>
        <sz val="14"/>
        <color indexed="8"/>
        <rFont val="Times New Roman"/>
        <family val="1"/>
        <charset val="204"/>
      </rPr>
      <t>, у тому числі (вказати):</t>
    </r>
  </si>
  <si>
    <t>вугілля</t>
  </si>
  <si>
    <t>газ</t>
  </si>
  <si>
    <t>В.о. генерального директора                                                                                                    Юрій ЗЯБКО</t>
  </si>
  <si>
    <t>Інформація про частку кожного джерела енергії, використаного для виробництва електричної енергії,
за січень - лютий  2022 року  ТОВ "ЄВРО-РЕКОНСТРУКЦІЯ"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</si>
</sst>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6" xfId="0" applyFont="1" applyBorder="1"/>
    <xf numFmtId="0" fontId="2" fillId="0" borderId="7" xfId="0" applyFont="1" applyBorder="1"/>
    <xf numFmtId="49" fontId="2" fillId="0" borderId="8" xfId="0" applyNumberFormat="1" applyFont="1" applyBorder="1" applyAlignment="1">
      <alignment horizontal="left" vertical="center" wrapText="1"/>
    </xf>
    <xf numFmtId="0" fontId="2" fillId="0" borderId="9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/>
    <xf numFmtId="0" fontId="2" fillId="0" borderId="3" xfId="0" applyFont="1" applyBorder="1"/>
    <xf numFmtId="49" fontId="2" fillId="0" borderId="10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49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vertical="center" wrapText="1"/>
    </xf>
    <xf numFmtId="0" fontId="7" fillId="0" borderId="0" xfId="0" applyFont="1" applyFill="1" applyBorder="1" applyAlignment="1" applyProtection="1">
      <protection locked="0"/>
    </xf>
    <xf numFmtId="0" fontId="5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13" xfId="0" applyFont="1" applyBorder="1"/>
    <xf numFmtId="0" fontId="10" fillId="0" borderId="0" xfId="0" applyFont="1"/>
    <xf numFmtId="0" fontId="11" fillId="0" borderId="1" xfId="0" applyFont="1" applyBorder="1" applyAlignment="1">
      <alignment horizontal="justify" vertical="center" wrapText="1"/>
    </xf>
    <xf numFmtId="0" fontId="11" fillId="0" borderId="3" xfId="0" applyFont="1" applyBorder="1"/>
    <xf numFmtId="0" fontId="11" fillId="0" borderId="1" xfId="0" applyFont="1" applyBorder="1"/>
    <xf numFmtId="0" fontId="11" fillId="0" borderId="12" xfId="0" applyFont="1" applyBorder="1" applyAlignment="1">
      <alignment horizontal="justify" vertical="center" wrapText="1"/>
    </xf>
    <xf numFmtId="0" fontId="11" fillId="0" borderId="12" xfId="0" applyFont="1" applyBorder="1"/>
    <xf numFmtId="0" fontId="11" fillId="0" borderId="13" xfId="0" applyFont="1" applyBorder="1"/>
    <xf numFmtId="0" fontId="12" fillId="0" borderId="0" xfId="0" applyFont="1"/>
    <xf numFmtId="0" fontId="9" fillId="0" borderId="16" xfId="0" applyFont="1" applyBorder="1" applyAlignment="1">
      <alignment horizontal="justify" vertical="center" wrapText="1"/>
    </xf>
    <xf numFmtId="0" fontId="9" fillId="0" borderId="16" xfId="0" applyFont="1" applyBorder="1"/>
    <xf numFmtId="0" fontId="9" fillId="0" borderId="17" xfId="0" applyFont="1" applyBorder="1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T34"/>
  <sheetViews>
    <sheetView showGridLines="0" tabSelected="1" view="pageBreakPreview" zoomScale="75" zoomScaleNormal="80" workbookViewId="0">
      <selection activeCell="C5" sqref="C5:Q5"/>
    </sheetView>
  </sheetViews>
  <sheetFormatPr defaultRowHeight="15" x14ac:dyDescent="0.25"/>
  <cols>
    <col min="1" max="1" width="9.140625" style="1"/>
    <col min="2" max="2" width="4" style="1" customWidth="1"/>
    <col min="3" max="3" width="10" style="1" customWidth="1"/>
    <col min="4" max="4" width="53" style="1" customWidth="1"/>
    <col min="5" max="5" width="10.85546875" style="1" customWidth="1"/>
    <col min="6" max="6" width="10.7109375" style="1" customWidth="1"/>
    <col min="7" max="7" width="11.5703125" style="1" bestFit="1" customWidth="1"/>
    <col min="8" max="11" width="15.5703125" style="1" bestFit="1" customWidth="1"/>
    <col min="12" max="15" width="14" style="1" bestFit="1" customWidth="1"/>
    <col min="16" max="16" width="10.5703125" style="1" bestFit="1" customWidth="1"/>
    <col min="17" max="17" width="19" style="1" customWidth="1"/>
    <col min="18" max="18" width="3.5703125" style="1" customWidth="1"/>
    <col min="19" max="16384" width="9.140625" style="1"/>
  </cols>
  <sheetData>
    <row r="2" spans="3:17" ht="22.5" customHeight="1" x14ac:dyDescent="0.25">
      <c r="L2" s="47" t="s">
        <v>0</v>
      </c>
      <c r="M2" s="47"/>
      <c r="N2" s="47"/>
      <c r="O2" s="30"/>
      <c r="P2" s="30"/>
      <c r="Q2" s="30"/>
    </row>
    <row r="3" spans="3:17" ht="75" customHeight="1" x14ac:dyDescent="0.25">
      <c r="L3" s="47" t="s">
        <v>1</v>
      </c>
      <c r="M3" s="47"/>
      <c r="N3" s="47"/>
      <c r="O3" s="47"/>
      <c r="P3" s="47"/>
      <c r="Q3" s="47"/>
    </row>
    <row r="5" spans="3:17" ht="51.75" customHeight="1" x14ac:dyDescent="0.25">
      <c r="C5" s="48" t="s">
        <v>60</v>
      </c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</row>
    <row r="6" spans="3:17" ht="16.5" customHeight="1" x14ac:dyDescent="0.25">
      <c r="C6" s="2"/>
      <c r="E6" s="3"/>
      <c r="F6" s="3"/>
      <c r="I6" s="56" t="s">
        <v>2</v>
      </c>
      <c r="J6" s="56"/>
      <c r="K6" s="56"/>
      <c r="M6" s="2"/>
      <c r="N6" s="2"/>
      <c r="O6" s="2"/>
      <c r="P6" s="2"/>
      <c r="Q6" s="2"/>
    </row>
    <row r="7" spans="3:17" ht="15.75" thickBot="1" x14ac:dyDescent="0.3">
      <c r="C7" s="4"/>
    </row>
    <row r="8" spans="3:17" ht="18.75" x14ac:dyDescent="0.25">
      <c r="C8" s="49" t="s">
        <v>3</v>
      </c>
      <c r="D8" s="51" t="s">
        <v>4</v>
      </c>
      <c r="E8" s="53" t="s">
        <v>5</v>
      </c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5"/>
    </row>
    <row r="9" spans="3:17" ht="72.75" customHeight="1" x14ac:dyDescent="0.25">
      <c r="C9" s="50"/>
      <c r="D9" s="52"/>
      <c r="E9" s="5" t="s">
        <v>6</v>
      </c>
      <c r="F9" s="6" t="s">
        <v>7</v>
      </c>
      <c r="G9" s="6" t="s">
        <v>8</v>
      </c>
      <c r="H9" s="6" t="s">
        <v>9</v>
      </c>
      <c r="I9" s="6" t="s">
        <v>10</v>
      </c>
      <c r="J9" s="6" t="s">
        <v>11</v>
      </c>
      <c r="K9" s="6" t="s">
        <v>12</v>
      </c>
      <c r="L9" s="6" t="s">
        <v>13</v>
      </c>
      <c r="M9" s="6" t="s">
        <v>14</v>
      </c>
      <c r="N9" s="6" t="s">
        <v>15</v>
      </c>
      <c r="O9" s="6" t="s">
        <v>16</v>
      </c>
      <c r="P9" s="6" t="s">
        <v>17</v>
      </c>
      <c r="Q9" s="29" t="s">
        <v>18</v>
      </c>
    </row>
    <row r="10" spans="3:17" ht="18" customHeight="1" x14ac:dyDescent="0.25">
      <c r="C10" s="8" t="s">
        <v>19</v>
      </c>
      <c r="D10" s="9" t="s">
        <v>20</v>
      </c>
      <c r="E10" s="9">
        <v>1</v>
      </c>
      <c r="F10" s="9">
        <v>2</v>
      </c>
      <c r="G10" s="9">
        <v>3</v>
      </c>
      <c r="H10" s="9">
        <v>4</v>
      </c>
      <c r="I10" s="9">
        <v>5</v>
      </c>
      <c r="J10" s="9">
        <v>6</v>
      </c>
      <c r="K10" s="9">
        <v>7</v>
      </c>
      <c r="L10" s="9">
        <v>8</v>
      </c>
      <c r="M10" s="9">
        <v>9</v>
      </c>
      <c r="N10" s="9">
        <v>10</v>
      </c>
      <c r="O10" s="9">
        <v>11</v>
      </c>
      <c r="P10" s="9">
        <v>12</v>
      </c>
      <c r="Q10" s="10">
        <v>13</v>
      </c>
    </row>
    <row r="11" spans="3:17" ht="34.5" customHeight="1" x14ac:dyDescent="0.25">
      <c r="C11" s="7">
        <v>1</v>
      </c>
      <c r="D11" s="11" t="s">
        <v>54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10"/>
    </row>
    <row r="12" spans="3:17" ht="18.75" x14ac:dyDescent="0.3">
      <c r="C12" s="12" t="s">
        <v>21</v>
      </c>
      <c r="D12" s="13" t="s">
        <v>22</v>
      </c>
      <c r="E12" s="14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6"/>
    </row>
    <row r="13" spans="3:17" ht="18.75" x14ac:dyDescent="0.3">
      <c r="C13" s="17" t="s">
        <v>23</v>
      </c>
      <c r="D13" s="18" t="s">
        <v>24</v>
      </c>
      <c r="E13" s="31">
        <v>13.78</v>
      </c>
      <c r="F13" s="44">
        <v>14.34</v>
      </c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5">
        <f>E13+F13</f>
        <v>28.119999999999997</v>
      </c>
    </row>
    <row r="14" spans="3:17" ht="18.75" x14ac:dyDescent="0.3">
      <c r="C14" s="17" t="s">
        <v>25</v>
      </c>
      <c r="D14" s="18" t="s">
        <v>26</v>
      </c>
      <c r="E14" s="31">
        <v>86.22</v>
      </c>
      <c r="F14" s="44">
        <v>85.66</v>
      </c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5">
        <f>E14+F14</f>
        <v>171.88</v>
      </c>
    </row>
    <row r="15" spans="3:17" ht="18.75" x14ac:dyDescent="0.3">
      <c r="C15" s="17" t="s">
        <v>27</v>
      </c>
      <c r="D15" s="18" t="s">
        <v>28</v>
      </c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1"/>
    </row>
    <row r="16" spans="3:17" ht="18.75" x14ac:dyDescent="0.3">
      <c r="C16" s="17" t="s">
        <v>29</v>
      </c>
      <c r="D16" s="18" t="s">
        <v>30</v>
      </c>
      <c r="E16" s="19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1"/>
    </row>
    <row r="17" spans="3:20" ht="18.75" x14ac:dyDescent="0.3">
      <c r="C17" s="17" t="s">
        <v>31</v>
      </c>
      <c r="D17" s="18" t="s">
        <v>32</v>
      </c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1"/>
    </row>
    <row r="18" spans="3:20" ht="18.75" x14ac:dyDescent="0.3">
      <c r="C18" s="17" t="s">
        <v>33</v>
      </c>
      <c r="D18" s="18" t="s">
        <v>34</v>
      </c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1"/>
    </row>
    <row r="19" spans="3:20" ht="18.75" x14ac:dyDescent="0.3">
      <c r="C19" s="17" t="s">
        <v>35</v>
      </c>
      <c r="D19" s="18" t="s">
        <v>36</v>
      </c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1"/>
    </row>
    <row r="20" spans="3:20" ht="18.75" x14ac:dyDescent="0.3">
      <c r="C20" s="17" t="s">
        <v>37</v>
      </c>
      <c r="D20" s="18" t="s">
        <v>38</v>
      </c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1"/>
    </row>
    <row r="21" spans="3:20" ht="18.75" x14ac:dyDescent="0.3">
      <c r="C21" s="17" t="s">
        <v>39</v>
      </c>
      <c r="D21" s="18" t="s">
        <v>40</v>
      </c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1"/>
    </row>
    <row r="22" spans="3:20" ht="37.5" x14ac:dyDescent="0.3">
      <c r="C22" s="17" t="s">
        <v>41</v>
      </c>
      <c r="D22" s="18" t="s">
        <v>55</v>
      </c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1"/>
    </row>
    <row r="23" spans="3:20" ht="37.5" x14ac:dyDescent="0.3">
      <c r="C23" s="17" t="s">
        <v>42</v>
      </c>
      <c r="D23" s="18" t="s">
        <v>43</v>
      </c>
      <c r="E23" s="19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1"/>
    </row>
    <row r="24" spans="3:20" ht="37.5" x14ac:dyDescent="0.3">
      <c r="C24" s="17" t="s">
        <v>44</v>
      </c>
      <c r="D24" s="18" t="s">
        <v>45</v>
      </c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1"/>
    </row>
    <row r="25" spans="3:20" ht="37.5" x14ac:dyDescent="0.3">
      <c r="C25" s="17" t="s">
        <v>46</v>
      </c>
      <c r="D25" s="18" t="s">
        <v>47</v>
      </c>
      <c r="E25" s="34">
        <f>E26+E27</f>
        <v>53230.5</v>
      </c>
      <c r="F25" s="34">
        <f t="shared" ref="F25:P25" si="0">F26+F27</f>
        <v>63462.8</v>
      </c>
      <c r="G25" s="34">
        <f t="shared" si="0"/>
        <v>32576.9</v>
      </c>
      <c r="H25" s="34">
        <f t="shared" si="0"/>
        <v>29580.7</v>
      </c>
      <c r="I25" s="34">
        <f t="shared" si="0"/>
        <v>22474.9</v>
      </c>
      <c r="J25" s="34">
        <f t="shared" si="0"/>
        <v>43788.6</v>
      </c>
      <c r="K25" s="34">
        <f t="shared" si="0"/>
        <v>18171.300000000003</v>
      </c>
      <c r="L25" s="34">
        <f t="shared" si="0"/>
        <v>38229.5</v>
      </c>
      <c r="M25" s="34">
        <f t="shared" si="0"/>
        <v>63388.6</v>
      </c>
      <c r="N25" s="34">
        <f t="shared" si="0"/>
        <v>25512.1</v>
      </c>
      <c r="O25" s="34">
        <f t="shared" si="0"/>
        <v>46983.8</v>
      </c>
      <c r="P25" s="34">
        <f t="shared" si="0"/>
        <v>25828.799999999999</v>
      </c>
      <c r="Q25" s="35">
        <f>SUM(E25:P25)</f>
        <v>463228.49999999994</v>
      </c>
      <c r="R25" s="33"/>
      <c r="S25" s="33"/>
      <c r="T25" s="33"/>
    </row>
    <row r="26" spans="3:20" ht="56.25" x14ac:dyDescent="0.3">
      <c r="C26" s="22" t="s">
        <v>48</v>
      </c>
      <c r="D26" s="23" t="s">
        <v>49</v>
      </c>
      <c r="E26" s="34">
        <v>816.5</v>
      </c>
      <c r="F26" s="36">
        <v>112.4</v>
      </c>
      <c r="G26" s="36">
        <v>208.4</v>
      </c>
      <c r="H26" s="36">
        <v>596.70000000000005</v>
      </c>
      <c r="I26" s="36">
        <v>1978.2</v>
      </c>
      <c r="J26" s="36">
        <v>61.6</v>
      </c>
      <c r="K26" s="36">
        <v>611.9</v>
      </c>
      <c r="L26" s="36">
        <v>944.8</v>
      </c>
      <c r="M26" s="36">
        <v>562</v>
      </c>
      <c r="N26" s="36">
        <v>1440.1</v>
      </c>
      <c r="O26" s="36">
        <v>154.4</v>
      </c>
      <c r="P26" s="36">
        <v>69.7</v>
      </c>
      <c r="Q26" s="35"/>
      <c r="R26" s="33"/>
      <c r="S26" s="33"/>
      <c r="T26" s="33"/>
    </row>
    <row r="27" spans="3:20" ht="37.5" x14ac:dyDescent="0.3">
      <c r="C27" s="24" t="s">
        <v>50</v>
      </c>
      <c r="D27" s="25" t="s">
        <v>56</v>
      </c>
      <c r="E27" s="37">
        <v>52414</v>
      </c>
      <c r="F27" s="38">
        <v>63350.400000000001</v>
      </c>
      <c r="G27" s="38">
        <v>32368.5</v>
      </c>
      <c r="H27" s="38">
        <v>28984</v>
      </c>
      <c r="I27" s="38">
        <v>20496.7</v>
      </c>
      <c r="J27" s="38">
        <v>43727</v>
      </c>
      <c r="K27" s="38">
        <v>17559.400000000001</v>
      </c>
      <c r="L27" s="38">
        <v>37284.699999999997</v>
      </c>
      <c r="M27" s="38">
        <v>62826.6</v>
      </c>
      <c r="N27" s="38">
        <v>24072</v>
      </c>
      <c r="O27" s="38">
        <v>46829.4</v>
      </c>
      <c r="P27" s="38">
        <v>25759.1</v>
      </c>
      <c r="Q27" s="39"/>
      <c r="R27" s="33"/>
      <c r="S27" s="33"/>
      <c r="T27" s="33"/>
    </row>
    <row r="28" spans="3:20" ht="18.75" x14ac:dyDescent="0.3">
      <c r="C28" s="24" t="s">
        <v>51</v>
      </c>
      <c r="D28" s="25" t="s">
        <v>57</v>
      </c>
      <c r="E28" s="37">
        <f t="shared" ref="E28:P28" si="1">E25*E13/100</f>
        <v>7335.1628999999994</v>
      </c>
      <c r="F28" s="37">
        <f t="shared" si="1"/>
        <v>9100.5655200000001</v>
      </c>
      <c r="G28" s="37">
        <f t="shared" si="1"/>
        <v>0</v>
      </c>
      <c r="H28" s="37">
        <f t="shared" si="1"/>
        <v>0</v>
      </c>
      <c r="I28" s="37">
        <f t="shared" si="1"/>
        <v>0</v>
      </c>
      <c r="J28" s="37">
        <f t="shared" si="1"/>
        <v>0</v>
      </c>
      <c r="K28" s="37">
        <f t="shared" si="1"/>
        <v>0</v>
      </c>
      <c r="L28" s="37">
        <f t="shared" si="1"/>
        <v>0</v>
      </c>
      <c r="M28" s="37">
        <f t="shared" si="1"/>
        <v>0</v>
      </c>
      <c r="N28" s="37">
        <f t="shared" si="1"/>
        <v>0</v>
      </c>
      <c r="O28" s="37">
        <f t="shared" si="1"/>
        <v>0</v>
      </c>
      <c r="P28" s="37">
        <f t="shared" si="1"/>
        <v>0</v>
      </c>
      <c r="Q28" s="40">
        <f>SUM(E28:P28)</f>
        <v>16435.728419999999</v>
      </c>
      <c r="R28" s="33"/>
      <c r="S28" s="32"/>
      <c r="T28" s="33"/>
    </row>
    <row r="29" spans="3:20" ht="18.75" x14ac:dyDescent="0.3">
      <c r="C29" s="24" t="s">
        <v>52</v>
      </c>
      <c r="D29" s="25" t="s">
        <v>58</v>
      </c>
      <c r="E29" s="37">
        <f>E25*E14/100</f>
        <v>45895.337099999997</v>
      </c>
      <c r="F29" s="37">
        <f t="shared" ref="F29:P29" si="2">F25*F14/100</f>
        <v>54362.234479999999</v>
      </c>
      <c r="G29" s="37">
        <f t="shared" si="2"/>
        <v>0</v>
      </c>
      <c r="H29" s="37">
        <f t="shared" si="2"/>
        <v>0</v>
      </c>
      <c r="I29" s="37">
        <f t="shared" si="2"/>
        <v>0</v>
      </c>
      <c r="J29" s="37">
        <f t="shared" si="2"/>
        <v>0</v>
      </c>
      <c r="K29" s="37">
        <f t="shared" si="2"/>
        <v>0</v>
      </c>
      <c r="L29" s="37">
        <f t="shared" si="2"/>
        <v>0</v>
      </c>
      <c r="M29" s="37">
        <f t="shared" si="2"/>
        <v>0</v>
      </c>
      <c r="N29" s="37">
        <f t="shared" si="2"/>
        <v>0</v>
      </c>
      <c r="O29" s="37">
        <f t="shared" si="2"/>
        <v>0</v>
      </c>
      <c r="P29" s="37">
        <f t="shared" si="2"/>
        <v>0</v>
      </c>
      <c r="Q29" s="40">
        <f>SUM(E29:P29)</f>
        <v>100257.57157999999</v>
      </c>
      <c r="R29" s="33"/>
      <c r="S29" s="32"/>
      <c r="T29" s="33"/>
    </row>
    <row r="30" spans="3:20" ht="19.5" thickBot="1" x14ac:dyDescent="0.35">
      <c r="C30" s="26" t="s">
        <v>53</v>
      </c>
      <c r="D30" s="27"/>
      <c r="E30" s="41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3"/>
      <c r="R30" s="33"/>
      <c r="S30" s="33"/>
      <c r="T30" s="33"/>
    </row>
    <row r="32" spans="3:20" ht="33.75" customHeight="1" x14ac:dyDescent="0.25"/>
    <row r="33" spans="5:14" ht="18.75" x14ac:dyDescent="0.3">
      <c r="E33" s="46" t="s">
        <v>59</v>
      </c>
      <c r="F33" s="46"/>
      <c r="G33" s="46"/>
      <c r="H33" s="46"/>
      <c r="I33" s="46"/>
      <c r="J33" s="46"/>
      <c r="K33" s="46"/>
      <c r="L33" s="46"/>
      <c r="M33" s="46"/>
      <c r="N33" s="46"/>
    </row>
    <row r="34" spans="5:14" ht="15.75" x14ac:dyDescent="0.25">
      <c r="L34" s="28"/>
    </row>
  </sheetData>
  <mergeCells count="8">
    <mergeCell ref="E33:N33"/>
    <mergeCell ref="L3:Q3"/>
    <mergeCell ref="L2:N2"/>
    <mergeCell ref="C5:Q5"/>
    <mergeCell ref="C8:C9"/>
    <mergeCell ref="D8:D9"/>
    <mergeCell ref="E8:Q8"/>
    <mergeCell ref="I6:K6"/>
  </mergeCells>
  <phoneticPr fontId="8" type="noConversion"/>
  <pageMargins left="0.17" right="0.17" top="0.17" bottom="0.28999999999999998" header="0.17" footer="0.17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 1</vt:lpstr>
      <vt:lpstr>'Дод 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alla_mu</dc:creator>
  <cp:lastModifiedBy>alla_mu</cp:lastModifiedBy>
  <cp:lastPrinted>2022-02-04T12:08:37Z</cp:lastPrinted>
  <dcterms:created xsi:type="dcterms:W3CDTF">2021-10-05T12:42:07Z</dcterms:created>
  <dcterms:modified xsi:type="dcterms:W3CDTF">2022-03-15T17:41:19Z</dcterms:modified>
</cp:coreProperties>
</file>