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456341D-9F74-45B9-9AA1-F7FF5814C7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5" i="1"/>
  <c r="D16" i="1"/>
  <c r="C16" i="1"/>
  <c r="E11" i="1"/>
  <c r="E10" i="1"/>
  <c r="E8" i="1"/>
  <c r="E7" i="1"/>
  <c r="E6" i="1"/>
  <c r="E5" i="1"/>
  <c r="D9" i="1"/>
  <c r="D12" i="1" s="1"/>
  <c r="C9" i="1"/>
  <c r="C12" i="1" s="1"/>
  <c r="C17" i="1" l="1"/>
  <c r="C18" i="1" s="1"/>
  <c r="D17" i="1"/>
  <c r="D18" i="1" s="1"/>
  <c r="E9" i="1"/>
  <c r="E12" i="1"/>
  <c r="C13" i="1"/>
  <c r="E16" i="1"/>
  <c r="D13" i="1"/>
  <c r="E14" i="1"/>
  <c r="E18" i="1" l="1"/>
  <c r="E17" i="1"/>
  <c r="E13" i="1"/>
</calcChain>
</file>

<file path=xl/sharedStrings.xml><?xml version="1.0" encoding="utf-8"?>
<sst xmlns="http://schemas.openxmlformats.org/spreadsheetml/2006/main" count="26" uniqueCount="24">
  <si>
    <t>Найменування показників</t>
  </si>
  <si>
    <t>Послуга з постачання                          теплової енергії</t>
  </si>
  <si>
    <t>Послуга з постачання                                      гарячої води</t>
  </si>
  <si>
    <t>При наданні одночасно двох послуг з постачання теплової енергії та гарячої води</t>
  </si>
  <si>
    <t xml:space="preserve"> грн.</t>
  </si>
  <si>
    <t>грн.</t>
  </si>
  <si>
    <t>1. Прямі матеріальні витрати</t>
  </si>
  <si>
    <t>2. Прямі витрати на оплату  праці</t>
  </si>
  <si>
    <t xml:space="preserve">3. Інші прямі витрати </t>
  </si>
  <si>
    <t>4. Послуги банківських та фінансових установ та  інші послуги інформаційно-телекомунікаційного  та технологічного  супроводу  Центру обслуговування споживачів</t>
  </si>
  <si>
    <t xml:space="preserve">Всього витрат </t>
  </si>
  <si>
    <t>Кількість особових рахунків по послузі з постачання теплової енергії</t>
  </si>
  <si>
    <t>Кількість особових рахунків по послузі з постачання гарячої води</t>
  </si>
  <si>
    <t>Розмір абонентської плати без обслуговування вузлів комерційного обліку   в місяць, грн (без ПДВ)</t>
  </si>
  <si>
    <t>Розмір абонентської плати без обслуговування вузлів комерційного обліку   в місяць, грн (з ПДВ)</t>
  </si>
  <si>
    <t>Витрати на обслуговування та заміну вузлів комерційного обліку  споживачів</t>
  </si>
  <si>
    <t>Кількість особових рахунків  із обслуговуванням вузлів  комерційного обліку</t>
  </si>
  <si>
    <t>Розмір витрат на обслуговування та заміну  вузлів комерційного обліку на 1 абонента в місяць, грн (без ПДВ)</t>
  </si>
  <si>
    <t>Розмір абонентської плати з обслуговуванням  вузлів комерційного обліку в місяць, грн (без ПДВ)</t>
  </si>
  <si>
    <t>Розмір абонентської плати з обслуговуванням  вузлів комерційного обліку в місяць, грн (з ПДВ)</t>
  </si>
  <si>
    <t>-</t>
  </si>
  <si>
    <t>на одного абонента (особовий рахунок)</t>
  </si>
  <si>
    <r>
      <t>Граничний розмір  плати  за абонентське обслуговування на одного  абонента з  01.01.2025  року , відповідн</t>
    </r>
    <r>
      <rPr>
        <b/>
        <sz val="12"/>
        <color indexed="8"/>
        <rFont val="Times New Roman"/>
        <family val="1"/>
        <charset val="204"/>
      </rPr>
      <t>о до постанови Кабінету Міністрів України від 21.08.2019 № 808</t>
    </r>
  </si>
  <si>
    <t>Розрахунок витрат ТОВ "ЄВРО-РЕКОНСТРУКЦІЯ" для встановлення плати за абонентське обслуговування з    01 січня 2025 року  для споживачів відповідної комунальної послуги, з якими   ТОВ "ЄВРО-РЕКОНСТРУКЦІЯ" укладено індивідуальний договір про надання такої послуги у багатоквартирному будинку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</si>
</sst>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4" borderId="9" xfId="0" applyFont="1" applyFill="1" applyBorder="1" applyAlignment="1">
      <alignment horizontal="left" vertical="center" wrapText="1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3" fontId="1" fillId="4" borderId="10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4" fontId="2" fillId="5" borderId="1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&#1056;&#1077;&#1082;&#1083;&#1072;&#1084;&#1072;%20&#1086;&#1087;&#1083;&#1072;&#1090;&#1072;%20&#1087;&#1086;&#1089;&#1083;&#1091;&#1075;/&#1056;&#1054;&#1047;&#1056;&#1040;&#1061;&#1059;&#1053;&#1054;&#1050;%20&#1040;&#1041;&#1054;&#1053;&#1045;&#1053;&#1058;&#1057;&#1068;&#1050;&#1054;&#1031;%20&#1055;&#1051;&#1040;&#1058;&#1048;%20&#1085;&#1072;%202023(&#1074;&#1110;&#1076;&#1087;&#1088;)%20(&#1047;&#1055;%20&#1079;&#1084;&#1077;&#1085;&#1096;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вердження розрахунку"/>
      <sheetName val="Кошторис НАКАЗ-_абонентпла "/>
      <sheetName val="граничний рівень"/>
      <sheetName val="Кількість абонент"/>
      <sheetName val="ЗАГАЛЬНА 2021 (всього витрат)"/>
      <sheetName val="ВСЬОГО ДОДАТОК -_абонентплата"/>
      <sheetName val="Дод 1-1ПРЯМІ МВ"/>
      <sheetName val="Дод 1-1ПРЯМІ МВ _динаміка"/>
      <sheetName val="1.1 Витратні матеріали "/>
      <sheetName val="1.2.прямі МВ_інстр_"/>
      <sheetName val="1.3.Сантехнічне обладнання"/>
      <sheetName val="1.4.прямі МВ_КАНЕЛЯРІЯ_ПАПІР"/>
      <sheetName val="1.4.1 папір"/>
      <sheetName val="1.4.3 пряміМВ_канцтов"/>
      <sheetName val="1.5прямі МВ_охорона праці"/>
      <sheetName val="1.5.1 Спецодяг-послуга"/>
      <sheetName val="1.5.2 Мило послуга"/>
      <sheetName val="1.5.3 питна вода -послуга"/>
      <sheetName val="1.5.4 обладнання роб.місць"/>
      <sheetName val="1.6.прямі Миючи засоб"/>
      <sheetName val="ДОДАТОК 2 ПРЯМІ_ФОП"/>
      <sheetName val="ФОП_розрахунок Рік"/>
      <sheetName val="ДОДАТОК  3_ІНШІ ПРЯМІ витрати"/>
      <sheetName val="3.1 Інші прямі_відрахувЗП_"/>
      <sheetName val="3.2 амортизація"/>
      <sheetName val="до 3.2_амортизація  ДИНАМІКА"/>
      <sheetName val="Дод 3.3_ІНШІ ПРЯМІ МВ  ДИНАМІКА"/>
      <sheetName val="3.3.1. Білінгова система"/>
      <sheetName val="3.3.2  Зв'язок  послуга"/>
      <sheetName val="3.3.2.5-3.3.2.6"/>
      <sheetName val=" Телефони АС"/>
      <sheetName val="Телефони чернетка"/>
      <sheetName val="3.3.3 Проїздні-послуга"/>
      <sheetName val="Перелік проїздні (2)"/>
      <sheetName val="3.3.4. Оренда-постачання"/>
      <sheetName val="3.3.5.Поштові-постачання"/>
      <sheetName val="3.3.6 медогляд"/>
      <sheetName val="3.3.7 орг.техніка"/>
      <sheetName val="орг.техніка чернов"/>
      <sheetName val="3.3.8 Обслуговування кондиц"/>
      <sheetName val="3.3.9.ТПВ"/>
      <sheetName val="3.3.10. Витрати на відрядження"/>
      <sheetName val="ДОДАТОК 4_БАНКІВСЬКІ"/>
      <sheetName val="Дод 4_БАНКІВСЬКІ (за контр)"/>
      <sheetName val="Розрахунок вартості банківських"/>
      <sheetName val="ДОДАТОК 5 Обслуговування ВКО"/>
    </sheetNames>
    <sheetDataSet>
      <sheetData sheetId="0"/>
      <sheetData sheetId="1">
        <row r="13">
          <cell r="M13" t="str">
            <v>грн.</v>
          </cell>
        </row>
        <row r="14">
          <cell r="M14">
            <v>2342356.7000000002</v>
          </cell>
        </row>
        <row r="18">
          <cell r="M18">
            <v>48446064.869999997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0"/>
  <sheetViews>
    <sheetView tabSelected="1" topLeftCell="A7" workbookViewId="0">
      <selection activeCell="K8" sqref="K8"/>
    </sheetView>
  </sheetViews>
  <sheetFormatPr defaultRowHeight="15" x14ac:dyDescent="0.25"/>
  <cols>
    <col min="2" max="2" width="59.5703125" customWidth="1"/>
    <col min="3" max="3" width="38.42578125" customWidth="1"/>
    <col min="4" max="4" width="34.140625" customWidth="1"/>
    <col min="5" max="5" width="0" hidden="1" customWidth="1"/>
  </cols>
  <sheetData>
    <row r="1" spans="2:5" x14ac:dyDescent="0.25">
      <c r="B1" s="31" t="s">
        <v>23</v>
      </c>
      <c r="C1" s="31"/>
      <c r="D1" s="31"/>
      <c r="E1" s="31"/>
    </row>
    <row r="2" spans="2:5" ht="99.75" customHeight="1" thickBot="1" x14ac:dyDescent="0.3">
      <c r="B2" s="31"/>
      <c r="C2" s="31"/>
      <c r="D2" s="31"/>
      <c r="E2" s="31"/>
    </row>
    <row r="3" spans="2:5" ht="48" customHeight="1" x14ac:dyDescent="0.25">
      <c r="B3" s="32" t="s">
        <v>0</v>
      </c>
      <c r="C3" s="1" t="s">
        <v>1</v>
      </c>
      <c r="D3" s="1" t="s">
        <v>2</v>
      </c>
      <c r="E3" s="2" t="s">
        <v>3</v>
      </c>
    </row>
    <row r="4" spans="2:5" ht="23.25" customHeight="1" thickBot="1" x14ac:dyDescent="0.3">
      <c r="B4" s="33"/>
      <c r="C4" s="3" t="s">
        <v>4</v>
      </c>
      <c r="D4" s="4" t="s">
        <v>4</v>
      </c>
      <c r="E4" s="3" t="s">
        <v>5</v>
      </c>
    </row>
    <row r="5" spans="2:5" ht="23.25" customHeight="1" x14ac:dyDescent="0.25">
      <c r="B5" s="5" t="s">
        <v>6</v>
      </c>
      <c r="C5" s="6">
        <v>1554082.58</v>
      </c>
      <c r="D5" s="7">
        <v>1405641.01</v>
      </c>
      <c r="E5" s="6">
        <f>'[1]Кошторис НАКАЗ-_абонентпла '!M8</f>
        <v>0</v>
      </c>
    </row>
    <row r="6" spans="2:5" ht="30.75" customHeight="1" x14ac:dyDescent="0.25">
      <c r="B6" s="8" t="s">
        <v>7</v>
      </c>
      <c r="C6" s="9">
        <v>18008764.989999998</v>
      </c>
      <c r="D6" s="10">
        <v>16288619.01</v>
      </c>
      <c r="E6" s="9">
        <f>'[1]Кошторис НАКАЗ-_абонентпла '!M9</f>
        <v>0</v>
      </c>
    </row>
    <row r="7" spans="2:5" ht="24" customHeight="1" x14ac:dyDescent="0.25">
      <c r="B7" s="8" t="s">
        <v>8</v>
      </c>
      <c r="C7" s="9">
        <v>6671379.4000000004</v>
      </c>
      <c r="D7" s="10">
        <v>6034148.2199999997</v>
      </c>
      <c r="E7" s="9">
        <f>'[1]Кошторис НАКАЗ-_абонентпла '!M10</f>
        <v>0</v>
      </c>
    </row>
    <row r="8" spans="2:5" ht="66" customHeight="1" x14ac:dyDescent="0.25">
      <c r="B8" s="8" t="s">
        <v>9</v>
      </c>
      <c r="C8" s="9">
        <v>7719084.4900000002</v>
      </c>
      <c r="D8" s="10">
        <v>6981779.5099999998</v>
      </c>
      <c r="E8" s="9">
        <f>'[1]Кошторис НАКАЗ-_абонентпла '!M11</f>
        <v>0</v>
      </c>
    </row>
    <row r="9" spans="2:5" ht="15.75" x14ac:dyDescent="0.25">
      <c r="B9" s="11" t="s">
        <v>10</v>
      </c>
      <c r="C9" s="12">
        <f>SUM(C5:C8)</f>
        <v>33953311.460000001</v>
      </c>
      <c r="D9" s="12">
        <f>SUM(D5:D8)</f>
        <v>30710187.75</v>
      </c>
      <c r="E9" s="12">
        <f>SUM(E5:E8)</f>
        <v>0</v>
      </c>
    </row>
    <row r="10" spans="2:5" ht="37.5" customHeight="1" x14ac:dyDescent="0.25">
      <c r="B10" s="8" t="s">
        <v>11</v>
      </c>
      <c r="C10" s="13">
        <v>126616</v>
      </c>
      <c r="D10" s="14" t="s">
        <v>20</v>
      </c>
      <c r="E10" s="9" t="str">
        <f>'[1]Кошторис НАКАЗ-_абонентпла '!M13</f>
        <v>грн.</v>
      </c>
    </row>
    <row r="11" spans="2:5" ht="37.5" customHeight="1" x14ac:dyDescent="0.25">
      <c r="B11" s="8" t="s">
        <v>12</v>
      </c>
      <c r="C11" s="15" t="s">
        <v>20</v>
      </c>
      <c r="D11" s="16">
        <v>114522</v>
      </c>
      <c r="E11" s="9">
        <f>'[1]Кошторис НАКАЗ-_абонентпла '!M14</f>
        <v>2342356.7000000002</v>
      </c>
    </row>
    <row r="12" spans="2:5" ht="37.5" customHeight="1" x14ac:dyDescent="0.25">
      <c r="B12" s="8" t="s">
        <v>13</v>
      </c>
      <c r="C12" s="9">
        <f>C9/C10/12</f>
        <v>22.346643565320864</v>
      </c>
      <c r="D12" s="10">
        <f>D9/D11/12</f>
        <v>22.346643548837779</v>
      </c>
      <c r="E12" s="9">
        <f>C12+D12</f>
        <v>44.693287114158643</v>
      </c>
    </row>
    <row r="13" spans="2:5" ht="38.25" customHeight="1" x14ac:dyDescent="0.25">
      <c r="B13" s="29" t="s">
        <v>14</v>
      </c>
      <c r="C13" s="30">
        <f>C12*1.2</f>
        <v>26.815972278385036</v>
      </c>
      <c r="D13" s="30">
        <f>D12*1.2</f>
        <v>26.815972258605335</v>
      </c>
      <c r="E13" s="9">
        <f>C13+D13</f>
        <v>53.631944536990375</v>
      </c>
    </row>
    <row r="14" spans="2:5" ht="37.5" customHeight="1" x14ac:dyDescent="0.25">
      <c r="B14" s="23" t="s">
        <v>15</v>
      </c>
      <c r="C14" s="24">
        <v>15009674.390000001</v>
      </c>
      <c r="D14" s="25">
        <v>353055.73</v>
      </c>
      <c r="E14" s="17">
        <f>C14+D14</f>
        <v>15362730.120000001</v>
      </c>
    </row>
    <row r="15" spans="2:5" ht="42.75" customHeight="1" x14ac:dyDescent="0.25">
      <c r="B15" s="26" t="s">
        <v>16</v>
      </c>
      <c r="C15" s="27">
        <v>121808</v>
      </c>
      <c r="D15" s="27">
        <v>3509</v>
      </c>
      <c r="E15" s="15">
        <f>'[1]Кошторис НАКАЗ-_абонентпла '!M18</f>
        <v>48446064.869999997</v>
      </c>
    </row>
    <row r="16" spans="2:5" ht="34.5" customHeight="1" x14ac:dyDescent="0.25">
      <c r="B16" s="26" t="s">
        <v>17</v>
      </c>
      <c r="C16" s="28">
        <f>C14/C15/12</f>
        <v>10.268670359637024</v>
      </c>
      <c r="D16" s="28">
        <f>D14/D15/12</f>
        <v>8.3845285931414448</v>
      </c>
      <c r="E16" s="15">
        <f>C16+D16</f>
        <v>18.653198952778467</v>
      </c>
    </row>
    <row r="17" spans="2:5" ht="39" customHeight="1" x14ac:dyDescent="0.25">
      <c r="B17" s="23" t="s">
        <v>18</v>
      </c>
      <c r="C17" s="28">
        <f>C12+C16</f>
        <v>32.615313924957889</v>
      </c>
      <c r="D17" s="28">
        <f>D12+D16</f>
        <v>30.731172141979222</v>
      </c>
      <c r="E17" s="15">
        <f>C17+D17</f>
        <v>63.346486066937111</v>
      </c>
    </row>
    <row r="18" spans="2:5" ht="45.75" customHeight="1" x14ac:dyDescent="0.25">
      <c r="B18" s="29" t="s">
        <v>19</v>
      </c>
      <c r="C18" s="30">
        <f>C17*1.2</f>
        <v>39.138376709949462</v>
      </c>
      <c r="D18" s="30">
        <f>D17*1.2</f>
        <v>36.877406570375065</v>
      </c>
      <c r="E18" s="15">
        <f>C18+D18</f>
        <v>76.015783280324527</v>
      </c>
    </row>
    <row r="19" spans="2:5" ht="66.75" customHeight="1" thickBot="1" x14ac:dyDescent="0.3">
      <c r="B19" s="19" t="s">
        <v>22</v>
      </c>
      <c r="C19" s="20">
        <v>42.94</v>
      </c>
      <c r="D19" s="21">
        <v>42.94</v>
      </c>
      <c r="E19" s="18">
        <f>C19+D19</f>
        <v>85.88</v>
      </c>
    </row>
    <row r="20" spans="2:5" ht="15.75" x14ac:dyDescent="0.25">
      <c r="B20" s="22" t="s">
        <v>21</v>
      </c>
    </row>
  </sheetData>
  <mergeCells count="2">
    <mergeCell ref="B1:E2"/>
    <mergeCell ref="B3:B4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2024-12-11T13:27:46Z</dcterms:modified>
</cp:coreProperties>
</file>